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8370" activeTab="0"/>
  </bookViews>
  <sheets>
    <sheet name="Меню" sheetId="1" r:id="rId1"/>
  </sheets>
  <definedNames>
    <definedName name="_xlnm._FilterDatabase" localSheetId="0" hidden="1">'Меню'!$A$1:$A$668</definedName>
  </definedNames>
  <calcPr fullCalcOnLoad="1"/>
</workbook>
</file>

<file path=xl/sharedStrings.xml><?xml version="1.0" encoding="utf-8"?>
<sst xmlns="http://schemas.openxmlformats.org/spreadsheetml/2006/main" count="1145" uniqueCount="272">
  <si>
    <t>1 день</t>
  </si>
  <si>
    <t>Наименование блюда</t>
  </si>
  <si>
    <t>Брутто, г</t>
  </si>
  <si>
    <t>Нетто, г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</si>
  <si>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</si>
  <si>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</si>
  <si>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</si>
  <si>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</si>
  <si>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</si>
  <si>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</si>
  <si>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</si>
  <si>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Обед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</si>
  <si>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</si>
  <si>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</si>
  <si>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</si>
  <si>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</si>
  <si>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</si>
  <si>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</si>
  <si>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</si>
  <si>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</si>
  <si>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</si>
  <si>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ИТОГО:</t>
  </si>
  <si>
    <t>Сахар</t>
  </si>
  <si>
    <t>Фрукты свежие</t>
  </si>
  <si>
    <t>Картофель</t>
  </si>
  <si>
    <t>Масло растительное</t>
  </si>
  <si>
    <t>Овощи, зелень</t>
  </si>
  <si>
    <t>Фрукты сухие</t>
  </si>
  <si>
    <t>Кондитерские изделия</t>
  </si>
  <si>
    <t>Чай</t>
  </si>
  <si>
    <t>Рыба (сельдь)</t>
  </si>
  <si>
    <t>Молоко, кисломолочные продукты</t>
  </si>
  <si>
    <t>Творог</t>
  </si>
  <si>
    <t>Сметана</t>
  </si>
  <si>
    <t>Масло сливочное</t>
  </si>
  <si>
    <t>Яйцо куриное</t>
  </si>
  <si>
    <t>Хлеб ржаной</t>
  </si>
  <si>
    <t xml:space="preserve">Хлеб пшеничный </t>
  </si>
  <si>
    <t>крупа пшеничная</t>
  </si>
  <si>
    <t>сахар</t>
  </si>
  <si>
    <t xml:space="preserve">масло сливочное </t>
  </si>
  <si>
    <t>лимон</t>
  </si>
  <si>
    <t>хлеб пшеничный</t>
  </si>
  <si>
    <t>с 01.01 - 25%</t>
  </si>
  <si>
    <t>масло растительное</t>
  </si>
  <si>
    <t>говядина 1 категории</t>
  </si>
  <si>
    <t>или говядина полуфабрикат</t>
  </si>
  <si>
    <t>картофель - 01.09.-31.10.- 25%</t>
  </si>
  <si>
    <t>01.11.-31.12. -30%</t>
  </si>
  <si>
    <t>01.01-29.02 - 35%</t>
  </si>
  <si>
    <t>01.03 - 40%</t>
  </si>
  <si>
    <t>лук репчатый</t>
  </si>
  <si>
    <t>сметана</t>
  </si>
  <si>
    <t xml:space="preserve">крупа гречневая </t>
  </si>
  <si>
    <t>изюм</t>
  </si>
  <si>
    <t>мука пшеничная</t>
  </si>
  <si>
    <t>капуста свежая белокочанная</t>
  </si>
  <si>
    <t>сухофрукты</t>
  </si>
  <si>
    <t>макаронные изделия</t>
  </si>
  <si>
    <t>творог</t>
  </si>
  <si>
    <t>крупа рисовая</t>
  </si>
  <si>
    <t>или квашеная</t>
  </si>
  <si>
    <t>сыр</t>
  </si>
  <si>
    <t>крупа пшено</t>
  </si>
  <si>
    <t>Макаронные изделия</t>
  </si>
  <si>
    <t>вода питьевая</t>
  </si>
  <si>
    <t>Соки фруктовые (овощные)</t>
  </si>
  <si>
    <t>Птица</t>
  </si>
  <si>
    <t>Колбасные изделия</t>
  </si>
  <si>
    <t>молоко питьевое</t>
  </si>
  <si>
    <t>соль йодированная</t>
  </si>
  <si>
    <t>яйцо куриное</t>
  </si>
  <si>
    <t>масло сливочное для смазки листа</t>
  </si>
  <si>
    <t>Мука пшеничная</t>
  </si>
  <si>
    <t>Крупы, бобовые</t>
  </si>
  <si>
    <t>Мясо</t>
  </si>
  <si>
    <t>Сыр, сыр плавленный,брынза</t>
  </si>
  <si>
    <t>горошек зелёный консервированный</t>
  </si>
  <si>
    <t>какао - порошок</t>
  </si>
  <si>
    <t>масло сливочное</t>
  </si>
  <si>
    <t>Бутерброд с сыром (р.3-2004)</t>
  </si>
  <si>
    <t>или Хлеб пшеничный витаминизированный</t>
  </si>
  <si>
    <t>Хлеб пшеничный</t>
  </si>
  <si>
    <t>Свекольник с мясом, со сметаной (р.34-2004, Пермь)</t>
  </si>
  <si>
    <t>помидоры свежие парниковые</t>
  </si>
  <si>
    <t>или огурцы свежие парниковые</t>
  </si>
  <si>
    <t>Дрожжи хлебопекарные</t>
  </si>
  <si>
    <t>какао</t>
  </si>
  <si>
    <t>Гречка вязкая отварная (р.510-2004)</t>
  </si>
  <si>
    <t>горошек зеленый консервированный (после термической обработки)</t>
  </si>
  <si>
    <t>или минтай потрошенный обезглавленный (филе с кожей без костей)</t>
  </si>
  <si>
    <t>Жаркое по - домашнему (р.436-2004)</t>
  </si>
  <si>
    <t>Картофельное пюре (р.520-2004)</t>
  </si>
  <si>
    <t>соус сметанный с томатом (р.601-2004):</t>
  </si>
  <si>
    <t>Суп из овощей с мясом, со сметаной (р.135-2004)</t>
  </si>
  <si>
    <t xml:space="preserve">крупа перловая или пшеничная </t>
  </si>
  <si>
    <t>яблоки свежие (с удаленным семенным гнездом)</t>
  </si>
  <si>
    <t>ванилин</t>
  </si>
  <si>
    <t>томатное пюре (без искусственных ароматизаторов, красителей и консервантов, без содержания крахмала и соли)</t>
  </si>
  <si>
    <t>Кисломолочные продукты (массовая доля жира 2,5%, 3,2%)</t>
  </si>
  <si>
    <t>зелень свежая (петрушка, укроп)</t>
  </si>
  <si>
    <t>или помидоры свежие грунтовые</t>
  </si>
  <si>
    <t>масса готового мяса</t>
  </si>
  <si>
    <t>или грудка куриная на кости</t>
  </si>
  <si>
    <t>или горбуша неразделанная (филе  с кожей без костей)</t>
  </si>
  <si>
    <t>Отвар шиповника (р.705-2004)</t>
  </si>
  <si>
    <t>шиповник</t>
  </si>
  <si>
    <t>горбуша потрошенная с головой (филе с кожей без костей)</t>
  </si>
  <si>
    <t xml:space="preserve">курица потрошеная 1 категории </t>
  </si>
  <si>
    <t>Суп крестьянский с крупой, с мясом (р.134-2004)</t>
  </si>
  <si>
    <t>30/15</t>
  </si>
  <si>
    <t>30/5/15</t>
  </si>
  <si>
    <t>курица потрошеная 1 категории</t>
  </si>
  <si>
    <t>огурцы свежие грунтовые</t>
  </si>
  <si>
    <t>Борщ с капустой и картофелем, с мясом, со сметаной (р.110-2004)</t>
  </si>
  <si>
    <t>или лук зеленый</t>
  </si>
  <si>
    <t xml:space="preserve">яйцо куриное </t>
  </si>
  <si>
    <t>Колбасные изделия отварные с соусом (р.413-2004)</t>
  </si>
  <si>
    <t>Бутерброд с колбасой вареной или полукопченой  (р.7, 8-2006, Москва)</t>
  </si>
  <si>
    <t>колбаса вареная (в том числе из мяса птицы) или колбаса полукопченая</t>
  </si>
  <si>
    <t>масса тушеного мяса</t>
  </si>
  <si>
    <t xml:space="preserve">  мука пшеничная</t>
  </si>
  <si>
    <t xml:space="preserve"> или крупа манная</t>
  </si>
  <si>
    <t>200/5</t>
  </si>
  <si>
    <t>или ячневая, или пшено</t>
  </si>
  <si>
    <t xml:space="preserve">сахар </t>
  </si>
  <si>
    <t>Кофейный напиток (№692-2004)</t>
  </si>
  <si>
    <t xml:space="preserve">кофейный напиток </t>
  </si>
  <si>
    <t>или кукуруза консервированная (после термической обработки)</t>
  </si>
  <si>
    <t>ИЛИ</t>
  </si>
  <si>
    <t>крупа кукурузная</t>
  </si>
  <si>
    <t>горох лущёный</t>
  </si>
  <si>
    <t>45</t>
  </si>
  <si>
    <t>или говядина гуляш-полуфабрикат промышленного производства</t>
  </si>
  <si>
    <t>30/10</t>
  </si>
  <si>
    <t>курица потрошеная 1 категории (мякоть без кожи)</t>
  </si>
  <si>
    <t>сухари</t>
  </si>
  <si>
    <t>Куриные мячики (ТТК - Разработано АУ ТО "Центр технологического контроля")</t>
  </si>
  <si>
    <t>или фарш куриный промышленного производства</t>
  </si>
  <si>
    <t>250/60</t>
  </si>
  <si>
    <t>или томатное пюре (без искусственных ароматизаторов, красителей и консервантов, без содержания крахмала и соли)</t>
  </si>
  <si>
    <t>Чай с лимоном (р.686-2004)</t>
  </si>
  <si>
    <t>Суп гороховый с гренками с мясом (р.139-2004)</t>
  </si>
  <si>
    <t>Компот из сухофруктов + Витамин "С" (р.639-2004)</t>
  </si>
  <si>
    <t>Бутерброд с сыром и маслом (р.1, 3-2004)</t>
  </si>
  <si>
    <t>Чай с молоком (р.630-1996)</t>
  </si>
  <si>
    <t>Бутерброд с маслом (р.1-2004)</t>
  </si>
  <si>
    <t>Чай с сахаром (р.685-2004)</t>
  </si>
  <si>
    <t>Какао с молоком (р.642-1996)</t>
  </si>
  <si>
    <t>Каша пшеничная жидкая с маслом (р.311-2004)</t>
  </si>
  <si>
    <t>Бутерброд горячий с сыром (р.10-2004)</t>
  </si>
  <si>
    <t>Суп молочный с крупой (р.161-2004)</t>
  </si>
  <si>
    <t>Гуляш из говядины (р.437-2004)</t>
  </si>
  <si>
    <t>Макаронные изделия отварные (р.516-2004)</t>
  </si>
  <si>
    <t>Капуста тушеная (р.534-2004)</t>
  </si>
  <si>
    <t>хлопья овсяные "Геркулес"</t>
  </si>
  <si>
    <t>Уха ростовская (р.119-2006, Москва)</t>
  </si>
  <si>
    <t>молоко сгущенное с сахаром</t>
  </si>
  <si>
    <t>Витамины (мг)</t>
  </si>
  <si>
    <t>Минеральные вещества (мг)</t>
  </si>
  <si>
    <t>С</t>
  </si>
  <si>
    <t>В1</t>
  </si>
  <si>
    <t>А, мкг рет.экв.</t>
  </si>
  <si>
    <t>Е</t>
  </si>
  <si>
    <t>Ca</t>
  </si>
  <si>
    <t>P</t>
  </si>
  <si>
    <t>Mg</t>
  </si>
  <si>
    <t>Fe</t>
  </si>
  <si>
    <t>*Приложение 4, "Потребность в пищевых веществах и энергии обучающихся общеобразовательных учреждений в возрасте с 7 до 11 и с 11 лет и старше", СанПиН 2.4.5.2409-08 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</t>
  </si>
  <si>
    <t>Рассольник ленинградский с мясом, со сметаной (р.132-2004)</t>
  </si>
  <si>
    <t>250/10/5</t>
  </si>
  <si>
    <t>огурцы соленые без уксуса</t>
  </si>
  <si>
    <t>или зелень сушеная</t>
  </si>
  <si>
    <t xml:space="preserve">1 день </t>
  </si>
  <si>
    <t>Бефстроганов из отварной говядины (р.423-2004)</t>
  </si>
  <si>
    <t>или бефстроганов полуфабрикат</t>
  </si>
  <si>
    <t>масса припущенного с маслом лука</t>
  </si>
  <si>
    <t>масса соуса</t>
  </si>
  <si>
    <t>Компот из свежих плодов + Витамин "С" №585-1996</t>
  </si>
  <si>
    <t>или груши свежие</t>
  </si>
  <si>
    <t xml:space="preserve">или апельсины свежие </t>
  </si>
  <si>
    <t>Курица запеченная  (р.494-2004)</t>
  </si>
  <si>
    <t xml:space="preserve">или грудка куриная  </t>
  </si>
  <si>
    <t>Сок  в ассортименте</t>
  </si>
  <si>
    <t>горбуша потрошенная с головой (филе  с кожей без костей)</t>
  </si>
  <si>
    <t>или минтай потрошенный обезглавленный (филе  с кожей без костей)</t>
  </si>
  <si>
    <t>сосиски молочные или колбаса вареная, в том числе из мяса птицы</t>
  </si>
  <si>
    <t>Плов из птицы (р.492-2004)</t>
  </si>
  <si>
    <t>курица потрошеная 1 категории (разделка на порционные кусочки)</t>
  </si>
  <si>
    <t xml:space="preserve">или грудка куриная </t>
  </si>
  <si>
    <t>масса готовой курицы</t>
  </si>
  <si>
    <t>Суп "Волна"  (ТТК)</t>
  </si>
  <si>
    <t>Суп  с макаронными изделиями с курицей (№147-2013, Пермь)</t>
  </si>
  <si>
    <t>250/10</t>
  </si>
  <si>
    <t>морковь до 01.01.-20%</t>
  </si>
  <si>
    <t>горбуша потрошенная с головой (филе без кожи и костей)</t>
  </si>
  <si>
    <t>или горбуша неразделанная (филе без кожи и костей)</t>
  </si>
  <si>
    <t>или треска потрошенная обезглавленная (филе  с кожей без костей)</t>
  </si>
  <si>
    <t>или хек потрошенный обезглавленный (филе  с кожей без костей)</t>
  </si>
  <si>
    <t>ИТОГО в среднем за 10 дней</t>
  </si>
  <si>
    <t>Икра кабачковая промышленного производства для детского питания  №101-2004</t>
  </si>
  <si>
    <t>Винегрет овощной №71-2004</t>
  </si>
  <si>
    <t>свекла до 01.01.-20%</t>
  </si>
  <si>
    <t xml:space="preserve">кислота лимонная </t>
  </si>
  <si>
    <t>вода для разведения лимонной кислоты</t>
  </si>
  <si>
    <t>масло растительное на полив при подаче</t>
  </si>
  <si>
    <t>Омлет натуральный с маслом №284-1996 с подгарнировкой (№244-2006,Москва)</t>
  </si>
  <si>
    <t>масса готового омлета</t>
  </si>
  <si>
    <t>масло сливочное на полив</t>
  </si>
  <si>
    <t>Чай с молоком №630-1996</t>
  </si>
  <si>
    <t>чай-заварка</t>
  </si>
  <si>
    <t>Каша "Дружба", с маслом №260-2013, Пермь</t>
  </si>
  <si>
    <t>Суп молочный с макаронными изделиями (161-1996)</t>
  </si>
  <si>
    <t>джем абрикосовый, малиновый, вишневый, персиковый (без искусственных ароматизаторов, консервантов и красителей)</t>
  </si>
  <si>
    <t>Бутерброд с джемом и маслом №1,2-2004</t>
  </si>
  <si>
    <t>Каша рисовая жидкая с маслом (311-2004)</t>
  </si>
  <si>
    <t>Каша их хлопьев овсяных "Геркулес" жидкая  с маслом (р.311-2004)</t>
  </si>
  <si>
    <t>Овощи консервированные без уксуса (огурцы) (р.101-2004)</t>
  </si>
  <si>
    <t>Овощи свежие (огурцы) (р.70-2006, Москва)</t>
  </si>
  <si>
    <t>крупа перловая или пшеничная</t>
  </si>
  <si>
    <t xml:space="preserve"> говядина 1 категории</t>
  </si>
  <si>
    <t>250/10/20</t>
  </si>
  <si>
    <t>120</t>
  </si>
  <si>
    <t>30/20</t>
  </si>
  <si>
    <t>100/5</t>
  </si>
  <si>
    <t>или фарш промышленного производства</t>
  </si>
  <si>
    <t>Рыба запечённая со сметаной (р.341-2013, Пермь)</t>
  </si>
  <si>
    <t>масса готового изделия</t>
  </si>
  <si>
    <t>капуста белокочанная</t>
  </si>
  <si>
    <t>или крупа манная</t>
  </si>
  <si>
    <t>30/25/10</t>
  </si>
  <si>
    <t>Потребность в пищевых веществах для детей с 7 до 11 лет по нормативу (60% от суточных норм) +5%*</t>
  </si>
  <si>
    <t>Потребность в пищевых веществах для детей с  7 до 11 лет по нормативу (100 % от суточных норм)*</t>
  </si>
  <si>
    <t>Рис припущенный №512-2004</t>
  </si>
  <si>
    <t>Компот из кураги + Витамин "С" №638-2004</t>
  </si>
  <si>
    <t>курага</t>
  </si>
  <si>
    <t>Нарезка из свежих овощей с маслом растительным №16/1-2011, Екатеринбург</t>
  </si>
  <si>
    <t>80/4</t>
  </si>
  <si>
    <t>огурцы свежие парниковые</t>
  </si>
  <si>
    <t>или огурцы свежие грунтовые</t>
  </si>
  <si>
    <t xml:space="preserve">масло растительное на полив при подаче </t>
  </si>
  <si>
    <t>масса отварного картофеля</t>
  </si>
  <si>
    <t>морковь - до 01.01 - 20%</t>
  </si>
  <si>
    <t>масса отварной моркови</t>
  </si>
  <si>
    <t>Салат из белокочанной капусты с огурцами (№5-2013, Пермь)</t>
  </si>
  <si>
    <t xml:space="preserve">капуста свежая белокочанная </t>
  </si>
  <si>
    <t>капуста старого урожая используется в сыром виде до 1 марта, с 1 марта только капуста нового урожая или другой салат</t>
  </si>
  <si>
    <t>лимонная кислота</t>
  </si>
  <si>
    <t>вода питьевая для разведения лимонной кислоты</t>
  </si>
  <si>
    <t>Салат из моркови №9-2004, Пермь</t>
  </si>
  <si>
    <t>Салат из капусты белокочанной с морковью № 4-2013, Пермь</t>
  </si>
  <si>
    <t>Фрукты в ассортименте №458-2006, Москва</t>
  </si>
  <si>
    <t>Нарезка из свежих овощей с маслом №16/1-2011, Екатеринбург</t>
  </si>
  <si>
    <t>Мучное изделие промышленного производства (вафли, сушки, и т.п.)</t>
  </si>
  <si>
    <t>Пудинг творожный запеченный с молоком сгущенным №362-2004</t>
  </si>
  <si>
    <t>Потребность в пищевых веществах для детей с  12-18 лет по нормативу (100 % от суточных норм)*</t>
  </si>
  <si>
    <t>Суточная потребность в пищевых веществах и энергии для обучающихся в общеобразовательных учреждениях с учетом двух возрастов (с 7 до 11 лет и с 12-18 лет)</t>
  </si>
  <si>
    <t>60% от суточной потребности в пищевых веществах и энергии для обучающихся в общеобразовательных учреждениях с учетом двух возрастов (с 7 до 11 лет и с 12-18 лет)</t>
  </si>
  <si>
    <t>Потребность в пищевых веществах для детей с 12-18 лет по нормативу (60% от суточных норм) - 5%*</t>
  </si>
  <si>
    <t>ПРИМЕРНОЕ 10 -ти ДНЕВНОЕ МЕНЮ № 1898 от 11.09.2019 г.</t>
  </si>
  <si>
    <t>Салат картофельный с огурцами (р.66-2013, Пермь)</t>
  </si>
  <si>
    <t>огурцы консервированные (без уксуса)</t>
  </si>
  <si>
    <t>Котлеты из говядины  (р.451-2004)</t>
  </si>
  <si>
    <t>свинина мясная</t>
  </si>
  <si>
    <t>Кондитерское изделие промышленного производства в ассортименте</t>
  </si>
  <si>
    <t>Котлета   по- волжски с маслом  (ТТК - Разработано АУ ТО "Центр технологического контроля")</t>
  </si>
  <si>
    <t>Суп "Питательный"  с мясом, со сметаной (ТТК - Разработано АУ ТО "Центр технологического контроля")</t>
  </si>
  <si>
    <t>масса готового пудинга</t>
  </si>
  <si>
    <t>Запеканка из творога со сгущенным молоком (р.366-2004)</t>
  </si>
  <si>
    <t>Икра баклажанная промышленного производства для детского питания №101-2004</t>
  </si>
  <si>
    <t xml:space="preserve">для питания обучающихся двух возрастных групп с 7 до 11 лет/с 12-18 лет, горячий завтрак и обед (осенне-зимний сезон) </t>
  </si>
  <si>
    <t>ЭЛЕКТРОННАЯ ВЕРСИЯ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</si>
</sst>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"/>
    <numFmt numFmtId="176" formatCode="_(* #,##0.00_);_(* \(#,##0.00\);_(* &quot;-&quot;??_);_(@_)"/>
    <numFmt numFmtId="177" formatCode="[$-FC19]d\ mmmm\ yyyy\ &quot;г.&quot;"/>
    <numFmt numFmtId="178" formatCode="_-* #,##0.000&quot;р.&quot;_-;\-* #,##0.000&quot;р.&quot;_-;_-* &quot;-&quot;??&quot;р.&quot;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&quot;р.&quot;_-;\-* #,##0.0&quot;р.&quot;_-;_-* &quot;-&quot;??&quot;р.&quot;_-;_-@_-"/>
    <numFmt numFmtId="184" formatCode="_(* #,##0.0_);_(* \(#,##0.0\);_(* &quot;-&quot;??_);_(@_)"/>
    <numFmt numFmtId="185" formatCode="0.0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2"/>
    </font>
    <font>
      <b/>
      <u val="single"/>
      <sz val="10"/>
      <name val="Arial Cyr"/>
      <family val="0"/>
    </font>
    <font>
      <sz val="14"/>
      <name val="Arial Black"/>
      <family val="2"/>
    </font>
    <font>
      <b/>
      <i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name val="Arial Cyr"/>
      <family val="0"/>
    </font>
    <font>
      <b/>
      <i/>
      <sz val="11"/>
      <name val="Arial"/>
      <family val="2"/>
    </font>
    <font>
      <b/>
      <i/>
      <sz val="11"/>
      <name val="Arial Cyr"/>
      <family val="0"/>
    </font>
    <font>
      <b/>
      <sz val="12"/>
      <name val="Arial Black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 Black"/>
      <family val="2"/>
    </font>
    <font>
      <b/>
      <sz val="9"/>
      <name val="Arial Cyr"/>
      <family val="0"/>
    </font>
    <font>
      <b/>
      <sz val="8"/>
      <name val="Arial Cyr"/>
      <family val="0"/>
    </font>
    <font>
      <sz val="12"/>
      <name val="Arial"/>
      <family val="2"/>
    </font>
    <font>
      <sz val="18"/>
      <name val="Arial Black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8"/>
      <name val="Segoe UI"/>
      <family val="2"/>
    </font>
    <font>
      <b/>
      <sz val="10"/>
      <color rgb="FFFF0000"/>
      <name val="Arial Cyr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70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2" fontId="23" fillId="2" borderId="10" xfId="0" applyNumberFormat="1" applyFont="1" applyFill="1" applyBorder="1" applyAlignment="1">
      <alignment horizontal="center" vertical="center"/>
    </xf>
    <xf numFmtId="1" fontId="23" fillId="2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justify"/>
    </xf>
    <xf numFmtId="0" fontId="26" fillId="0" borderId="0" xfId="0" applyFont="1" applyBorder="1" applyAlignment="1">
      <alignment horizontal="center" wrapText="1"/>
    </xf>
    <xf numFmtId="1" fontId="22" fillId="0" borderId="0" xfId="0" applyNumberFormat="1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top" wrapText="1"/>
    </xf>
    <xf numFmtId="0" fontId="23" fillId="2" borderId="0" xfId="0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right" vertical="center"/>
    </xf>
    <xf numFmtId="1" fontId="23" fillId="18" borderId="10" xfId="0" applyNumberFormat="1" applyFont="1" applyFill="1" applyBorder="1" applyAlignment="1">
      <alignment horizontal="center" vertical="center"/>
    </xf>
    <xf numFmtId="172" fontId="23" fillId="18" borderId="10" xfId="0" applyNumberFormat="1" applyFont="1" applyFill="1" applyBorder="1" applyAlignment="1">
      <alignment horizontal="center" vertical="center"/>
    </xf>
    <xf numFmtId="2" fontId="23" fillId="18" borderId="10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18" borderId="10" xfId="0" applyFont="1" applyFill="1" applyBorder="1" applyAlignment="1">
      <alignment vertical="center"/>
    </xf>
    <xf numFmtId="0" fontId="26" fillId="18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172" fontId="14" fillId="18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2" fontId="23" fillId="18" borderId="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1" fontId="22" fillId="18" borderId="0" xfId="0" applyNumberFormat="1" applyFont="1" applyFill="1" applyBorder="1" applyAlignment="1">
      <alignment horizontal="center" vertical="top"/>
    </xf>
    <xf numFmtId="1" fontId="14" fillId="19" borderId="10" xfId="0" applyNumberFormat="1" applyFont="1" applyFill="1" applyBorder="1" applyAlignment="1">
      <alignment horizontal="center" vertical="center"/>
    </xf>
    <xf numFmtId="172" fontId="0" fillId="18" borderId="10" xfId="0" applyNumberFormat="1" applyFont="1" applyFill="1" applyBorder="1" applyAlignment="1">
      <alignment horizontal="center" vertical="center"/>
    </xf>
    <xf numFmtId="1" fontId="22" fillId="18" borderId="0" xfId="0" applyNumberFormat="1" applyFont="1" applyFill="1" applyBorder="1" applyAlignment="1">
      <alignment vertical="top"/>
    </xf>
    <xf numFmtId="0" fontId="0" fillId="18" borderId="0" xfId="0" applyFont="1" applyFill="1" applyAlignment="1">
      <alignment/>
    </xf>
    <xf numFmtId="0" fontId="26" fillId="18" borderId="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right" vertical="center" wrapText="1"/>
    </xf>
    <xf numFmtId="172" fontId="32" fillId="18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horizontal="center" vertical="center"/>
    </xf>
    <xf numFmtId="1" fontId="14" fillId="18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/>
    </xf>
    <xf numFmtId="1" fontId="0" fillId="19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14" fillId="18" borderId="10" xfId="0" applyFont="1" applyFill="1" applyBorder="1" applyAlignment="1">
      <alignment horizontal="right" vertical="center"/>
    </xf>
    <xf numFmtId="0" fontId="29" fillId="18" borderId="10" xfId="0" applyFont="1" applyFill="1" applyBorder="1" applyAlignment="1">
      <alignment horizontal="center"/>
    </xf>
    <xf numFmtId="0" fontId="29" fillId="18" borderId="10" xfId="0" applyFont="1" applyFill="1" applyBorder="1" applyAlignment="1">
      <alignment/>
    </xf>
    <xf numFmtId="0" fontId="14" fillId="19" borderId="10" xfId="0" applyFont="1" applyFill="1" applyBorder="1" applyAlignment="1">
      <alignment horizontal="right" vertical="center" wrapText="1"/>
    </xf>
    <xf numFmtId="172" fontId="14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172" fontId="0" fillId="0" borderId="10" xfId="0" applyNumberFormat="1" applyFont="1" applyBorder="1" applyAlignment="1">
      <alignment horizontal="center" vertical="center"/>
    </xf>
    <xf numFmtId="1" fontId="0" fillId="18" borderId="10" xfId="0" applyNumberFormat="1" applyFont="1" applyFill="1" applyBorder="1" applyAlignment="1">
      <alignment horizontal="center" vertical="center"/>
    </xf>
    <xf numFmtId="1" fontId="29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right" vertical="center" wrapText="1"/>
    </xf>
    <xf numFmtId="1" fontId="23" fillId="18" borderId="10" xfId="0" applyNumberFormat="1" applyFont="1" applyFill="1" applyBorder="1" applyAlignment="1">
      <alignment horizontal="center" vertical="center" wrapText="1"/>
    </xf>
    <xf numFmtId="172" fontId="29" fillId="18" borderId="10" xfId="0" applyNumberFormat="1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vertical="center"/>
    </xf>
    <xf numFmtId="172" fontId="23" fillId="18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>
      <alignment horizontal="center" vertical="center"/>
    </xf>
    <xf numFmtId="172" fontId="29" fillId="18" borderId="10" xfId="0" applyNumberFormat="1" applyFont="1" applyFill="1" applyBorder="1" applyAlignment="1">
      <alignment horizontal="center" vertical="center"/>
    </xf>
    <xf numFmtId="172" fontId="29" fillId="18" borderId="10" xfId="0" applyNumberFormat="1" applyFont="1" applyFill="1" applyBorder="1" applyAlignment="1">
      <alignment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9" fillId="2" borderId="10" xfId="0" applyNumberFormat="1" applyFont="1" applyFill="1" applyBorder="1" applyAlignment="1">
      <alignment/>
    </xf>
    <xf numFmtId="172" fontId="35" fillId="2" borderId="10" xfId="0" applyNumberFormat="1" applyFont="1" applyFill="1" applyBorder="1" applyAlignment="1">
      <alignment horizontal="center" vertical="center"/>
    </xf>
    <xf numFmtId="172" fontId="35" fillId="0" borderId="10" xfId="0" applyNumberFormat="1" applyFont="1" applyFill="1" applyBorder="1" applyAlignment="1">
      <alignment horizontal="center" vertical="center"/>
    </xf>
    <xf numFmtId="1" fontId="14" fillId="18" borderId="10" xfId="0" applyNumberFormat="1" applyFont="1" applyFill="1" applyBorder="1" applyAlignment="1">
      <alignment horizontal="center" vertical="center"/>
    </xf>
    <xf numFmtId="49" fontId="29" fillId="18" borderId="10" xfId="0" applyNumberFormat="1" applyFont="1" applyFill="1" applyBorder="1" applyAlignment="1">
      <alignment horizontal="center" vertical="center"/>
    </xf>
    <xf numFmtId="172" fontId="0" fillId="18" borderId="10" xfId="0" applyNumberFormat="1" applyFont="1" applyFill="1" applyBorder="1" applyAlignment="1">
      <alignment vertical="center"/>
    </xf>
    <xf numFmtId="1" fontId="0" fillId="18" borderId="10" xfId="0" applyNumberFormat="1" applyFont="1" applyFill="1" applyBorder="1" applyAlignment="1">
      <alignment vertical="center"/>
    </xf>
    <xf numFmtId="2" fontId="0" fillId="18" borderId="10" xfId="0" applyNumberFormat="1" applyFont="1" applyFill="1" applyBorder="1" applyAlignment="1">
      <alignment horizontal="center" vertical="center"/>
    </xf>
    <xf numFmtId="1" fontId="32" fillId="18" borderId="10" xfId="0" applyNumberFormat="1" applyFont="1" applyFill="1" applyBorder="1" applyAlignment="1">
      <alignment horizontal="center" vertical="center"/>
    </xf>
    <xf numFmtId="49" fontId="23" fillId="18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0" fontId="23" fillId="18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0" fontId="30" fillId="18" borderId="10" xfId="0" applyFont="1" applyFill="1" applyBorder="1" applyAlignment="1">
      <alignment horizontal="right"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1" fontId="35" fillId="2" borderId="10" xfId="0" applyNumberFormat="1" applyFont="1" applyFill="1" applyBorder="1" applyAlignment="1">
      <alignment horizontal="center" vertical="center"/>
    </xf>
    <xf numFmtId="1" fontId="35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29" fillId="18" borderId="10" xfId="0" applyFont="1" applyFill="1" applyBorder="1" applyAlignment="1">
      <alignment vertical="center"/>
    </xf>
    <xf numFmtId="0" fontId="24" fillId="18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/>
    </xf>
    <xf numFmtId="172" fontId="36" fillId="0" borderId="10" xfId="0" applyNumberFormat="1" applyFont="1" applyFill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/>
    </xf>
    <xf numFmtId="172" fontId="36" fillId="18" borderId="10" xfId="0" applyNumberFormat="1" applyFont="1" applyFill="1" applyBorder="1" applyAlignment="1">
      <alignment horizontal="center" vertical="center"/>
    </xf>
    <xf numFmtId="1" fontId="36" fillId="18" borderId="10" xfId="0" applyNumberFormat="1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left" vertical="center" wrapText="1"/>
    </xf>
    <xf numFmtId="172" fontId="32" fillId="0" borderId="10" xfId="0" applyNumberFormat="1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right" vertical="center" wrapText="1"/>
    </xf>
    <xf numFmtId="172" fontId="29" fillId="18" borderId="10" xfId="0" applyNumberFormat="1" applyFont="1" applyFill="1" applyBorder="1" applyAlignment="1">
      <alignment/>
    </xf>
    <xf numFmtId="1" fontId="0" fillId="18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18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14" fillId="18" borderId="0" xfId="0" applyNumberFormat="1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horizontal="center" vertical="center"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38" fillId="18" borderId="10" xfId="0" applyNumberFormat="1" applyFont="1" applyFill="1" applyBorder="1" applyAlignment="1">
      <alignment horizontal="center" vertical="center" wrapText="1"/>
    </xf>
    <xf numFmtId="1" fontId="38" fillId="20" borderId="10" xfId="0" applyNumberFormat="1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vertical="center"/>
    </xf>
    <xf numFmtId="1" fontId="24" fillId="18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" fontId="0" fillId="19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18" borderId="0" xfId="0" applyFont="1" applyFill="1" applyBorder="1" applyAlignment="1">
      <alignment/>
    </xf>
    <xf numFmtId="1" fontId="0" fillId="18" borderId="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18" borderId="10" xfId="0" applyFont="1" applyFill="1" applyBorder="1" applyAlignment="1">
      <alignment horizontal="right" vertical="center" wrapText="1"/>
    </xf>
    <xf numFmtId="172" fontId="0" fillId="18" borderId="10" xfId="0" applyNumberFormat="1" applyFont="1" applyFill="1" applyBorder="1" applyAlignment="1">
      <alignment horizontal="center"/>
    </xf>
    <xf numFmtId="1" fontId="0" fillId="18" borderId="1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3" fillId="18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Fill="1" applyBorder="1" applyAlignment="1">
      <alignment vertical="center"/>
    </xf>
    <xf numFmtId="0" fontId="14" fillId="18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18" borderId="0" xfId="0" applyFont="1" applyFill="1" applyBorder="1" applyAlignment="1">
      <alignment vertical="center"/>
    </xf>
    <xf numFmtId="1" fontId="0" fillId="18" borderId="0" xfId="0" applyNumberFormat="1" applyFont="1" applyFill="1" applyAlignment="1">
      <alignment/>
    </xf>
    <xf numFmtId="172" fontId="0" fillId="0" borderId="10" xfId="0" applyNumberFormat="1" applyFont="1" applyFill="1" applyBorder="1" applyAlignment="1">
      <alignment vertical="center"/>
    </xf>
    <xf numFmtId="0" fontId="0" fillId="18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0" fontId="14" fillId="18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right" vertical="center"/>
    </xf>
    <xf numFmtId="0" fontId="0" fillId="18" borderId="10" xfId="0" applyFont="1" applyFill="1" applyBorder="1" applyAlignment="1">
      <alignment horizontal="left" vertical="center"/>
    </xf>
    <xf numFmtId="1" fontId="23" fillId="18" borderId="10" xfId="0" applyNumberFormat="1" applyFont="1" applyFill="1" applyBorder="1" applyAlignment="1">
      <alignment horizontal="center" vertical="center"/>
    </xf>
    <xf numFmtId="172" fontId="14" fillId="18" borderId="10" xfId="0" applyNumberFormat="1" applyFont="1" applyFill="1" applyBorder="1" applyAlignment="1">
      <alignment vertical="center"/>
    </xf>
    <xf numFmtId="1" fontId="14" fillId="18" borderId="10" xfId="0" applyNumberFormat="1" applyFont="1" applyFill="1" applyBorder="1" applyAlignment="1">
      <alignment vertical="center"/>
    </xf>
    <xf numFmtId="1" fontId="14" fillId="18" borderId="10" xfId="0" applyNumberFormat="1" applyFont="1" applyFill="1" applyBorder="1" applyAlignment="1">
      <alignment horizontal="center" vertical="center" wrapText="1"/>
    </xf>
    <xf numFmtId="172" fontId="29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/>
    </xf>
    <xf numFmtId="172" fontId="14" fillId="18" borderId="10" xfId="0" applyNumberFormat="1" applyFont="1" applyFill="1" applyBorder="1" applyAlignment="1">
      <alignment horizontal="center" vertical="center" wrapText="1"/>
    </xf>
    <xf numFmtId="1" fontId="43" fillId="18" borderId="0" xfId="0" applyNumberFormat="1" applyFont="1" applyFill="1" applyBorder="1" applyAlignment="1">
      <alignment vertical="top" wrapText="1"/>
    </xf>
    <xf numFmtId="1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0" fontId="0" fillId="18" borderId="10" xfId="0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right" vertical="center" wrapText="1"/>
    </xf>
    <xf numFmtId="0" fontId="14" fillId="19" borderId="1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justify"/>
    </xf>
    <xf numFmtId="172" fontId="35" fillId="18" borderId="10" xfId="0" applyNumberFormat="1" applyFont="1" applyFill="1" applyBorder="1" applyAlignment="1">
      <alignment horizontal="center" vertical="center"/>
    </xf>
    <xf numFmtId="1" fontId="35" fillId="18" borderId="10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/>
    </xf>
    <xf numFmtId="172" fontId="14" fillId="18" borderId="10" xfId="0" applyNumberFormat="1" applyFont="1" applyFill="1" applyBorder="1" applyAlignment="1">
      <alignment horizontal="center" vertical="center"/>
    </xf>
    <xf numFmtId="172" fontId="37" fillId="18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right" vertical="center"/>
    </xf>
    <xf numFmtId="172" fontId="24" fillId="18" borderId="10" xfId="0" applyNumberFormat="1" applyFont="1" applyFill="1" applyBorder="1" applyAlignment="1">
      <alignment horizontal="center" vertical="center"/>
    </xf>
    <xf numFmtId="172" fontId="44" fillId="18" borderId="10" xfId="0" applyNumberFormat="1" applyFont="1" applyFill="1" applyBorder="1" applyAlignment="1">
      <alignment horizontal="center" vertical="center"/>
    </xf>
    <xf numFmtId="0" fontId="14" fillId="21" borderId="10" xfId="0" applyFont="1" applyFill="1" applyBorder="1" applyAlignment="1">
      <alignment horizontal="right" vertical="center"/>
    </xf>
    <xf numFmtId="185" fontId="0" fillId="18" borderId="10" xfId="0" applyNumberFormat="1" applyFont="1" applyFill="1" applyBorder="1" applyAlignment="1">
      <alignment vertical="center"/>
    </xf>
    <xf numFmtId="1" fontId="14" fillId="19" borderId="10" xfId="0" applyNumberFormat="1" applyFont="1" applyFill="1" applyBorder="1" applyAlignment="1">
      <alignment horizontal="center" vertical="center"/>
    </xf>
    <xf numFmtId="0" fontId="0" fillId="18" borderId="10" xfId="0" applyFill="1" applyBorder="1" applyAlignment="1">
      <alignment horizontal="right" vertical="center" wrapText="1"/>
    </xf>
    <xf numFmtId="172" fontId="23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172" fontId="14" fillId="18" borderId="0" xfId="0" applyNumberFormat="1" applyFont="1" applyFill="1" applyBorder="1" applyAlignment="1">
      <alignment horizontal="center" vertical="center"/>
    </xf>
    <xf numFmtId="0" fontId="29" fillId="18" borderId="0" xfId="0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72" fontId="25" fillId="18" borderId="10" xfId="0" applyNumberFormat="1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right" vertical="center"/>
    </xf>
    <xf numFmtId="0" fontId="0" fillId="19" borderId="10" xfId="0" applyFont="1" applyFill="1" applyBorder="1" applyAlignment="1">
      <alignment horizontal="right" vertical="center"/>
    </xf>
    <xf numFmtId="2" fontId="0" fillId="2" borderId="10" xfId="0" applyNumberFormat="1" applyFont="1" applyFill="1" applyBorder="1" applyAlignment="1">
      <alignment vertical="center"/>
    </xf>
    <xf numFmtId="2" fontId="0" fillId="18" borderId="10" xfId="0" applyNumberFormat="1" applyFont="1" applyFill="1" applyBorder="1" applyAlignment="1">
      <alignment vertical="center"/>
    </xf>
    <xf numFmtId="2" fontId="22" fillId="18" borderId="10" xfId="0" applyNumberFormat="1" applyFont="1" applyFill="1" applyBorder="1" applyAlignment="1">
      <alignment vertical="center"/>
    </xf>
    <xf numFmtId="2" fontId="22" fillId="0" borderId="10" xfId="0" applyNumberFormat="1" applyFont="1" applyFill="1" applyBorder="1" applyAlignment="1">
      <alignment horizontal="center" vertical="center"/>
    </xf>
    <xf numFmtId="2" fontId="22" fillId="18" borderId="10" xfId="0" applyNumberFormat="1" applyFont="1" applyFill="1" applyBorder="1" applyAlignment="1">
      <alignment horizontal="center" vertical="center"/>
    </xf>
    <xf numFmtId="2" fontId="29" fillId="18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14" fillId="18" borderId="10" xfId="53" applyFont="1" applyFill="1" applyBorder="1" applyAlignment="1">
      <alignment horizontal="center" vertical="center"/>
      <protection/>
    </xf>
    <xf numFmtId="1" fontId="14" fillId="21" borderId="10" xfId="0" applyNumberFormat="1" applyFont="1" applyFill="1" applyBorder="1" applyAlignment="1">
      <alignment horizontal="center" vertical="center" wrapText="1"/>
    </xf>
    <xf numFmtId="2" fontId="23" fillId="18" borderId="10" xfId="0" applyNumberFormat="1" applyFont="1" applyFill="1" applyBorder="1" applyAlignment="1">
      <alignment vertical="center"/>
    </xf>
    <xf numFmtId="2" fontId="14" fillId="18" borderId="10" xfId="0" applyNumberFormat="1" applyFont="1" applyFill="1" applyBorder="1" applyAlignment="1">
      <alignment vertical="center"/>
    </xf>
    <xf numFmtId="2" fontId="14" fillId="0" borderId="10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" fontId="14" fillId="18" borderId="0" xfId="0" applyNumberFormat="1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1" fontId="0" fillId="18" borderId="0" xfId="0" applyNumberFormat="1" applyFont="1" applyFill="1" applyBorder="1" applyAlignment="1">
      <alignment horizontal="center" vertical="center" wrapText="1"/>
    </xf>
    <xf numFmtId="0" fontId="14" fillId="18" borderId="0" xfId="0" applyFont="1" applyFill="1" applyBorder="1" applyAlignment="1">
      <alignment horizontal="right" vertical="center" wrapText="1"/>
    </xf>
    <xf numFmtId="0" fontId="14" fillId="0" borderId="10" xfId="0" applyNumberFormat="1" applyFont="1" applyBorder="1" applyAlignment="1" applyProtection="1">
      <alignment horizontal="center" vertical="center"/>
      <protection/>
    </xf>
    <xf numFmtId="0" fontId="14" fillId="21" borderId="10" xfId="0" applyFont="1" applyFill="1" applyBorder="1" applyAlignment="1">
      <alignment horizontal="right" vertical="center"/>
    </xf>
    <xf numFmtId="172" fontId="14" fillId="18" borderId="10" xfId="0" applyNumberFormat="1" applyFont="1" applyFill="1" applyBorder="1" applyAlignment="1">
      <alignment/>
    </xf>
    <xf numFmtId="0" fontId="14" fillId="18" borderId="10" xfId="0" applyFont="1" applyFill="1" applyBorder="1" applyAlignment="1">
      <alignment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172" fontId="24" fillId="18" borderId="10" xfId="0" applyNumberFormat="1" applyFont="1" applyFill="1" applyBorder="1" applyAlignment="1">
      <alignment vertical="center"/>
    </xf>
    <xf numFmtId="2" fontId="32" fillId="18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1" fontId="14" fillId="0" borderId="10" xfId="53" applyNumberFormat="1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 vertical="center"/>
      <protection/>
    </xf>
    <xf numFmtId="172" fontId="14" fillId="0" borderId="10" xfId="53" applyNumberFormat="1" applyFont="1" applyBorder="1" applyAlignment="1">
      <alignment horizontal="center" vertical="center"/>
      <protection/>
    </xf>
    <xf numFmtId="172" fontId="14" fillId="18" borderId="10" xfId="53" applyNumberFormat="1" applyFont="1" applyFill="1" applyBorder="1" applyAlignment="1">
      <alignment horizontal="right" vertical="center"/>
      <protection/>
    </xf>
    <xf numFmtId="172" fontId="39" fillId="18" borderId="10" xfId="0" applyNumberFormat="1" applyFont="1" applyFill="1" applyBorder="1" applyAlignment="1">
      <alignment horizontal="center" vertical="center"/>
    </xf>
    <xf numFmtId="1" fontId="39" fillId="18" borderId="10" xfId="0" applyNumberFormat="1" applyFont="1" applyFill="1" applyBorder="1" applyAlignment="1">
      <alignment horizontal="center" vertical="center"/>
    </xf>
    <xf numFmtId="172" fontId="33" fillId="18" borderId="10" xfId="0" applyNumberFormat="1" applyFont="1" applyFill="1" applyBorder="1" applyAlignment="1">
      <alignment horizontal="center" vertical="center"/>
    </xf>
    <xf numFmtId="172" fontId="39" fillId="18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" fontId="14" fillId="18" borderId="10" xfId="53" applyNumberFormat="1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right" vertical="center"/>
      <protection/>
    </xf>
    <xf numFmtId="172" fontId="14" fillId="18" borderId="10" xfId="53" applyNumberFormat="1" applyFont="1" applyFill="1" applyBorder="1" applyAlignment="1">
      <alignment horizontal="center" vertical="center"/>
      <protection/>
    </xf>
    <xf numFmtId="1" fontId="23" fillId="0" borderId="10" xfId="0" applyNumberFormat="1" applyFont="1" applyBorder="1" applyAlignment="1">
      <alignment horizontal="center" vertical="center"/>
    </xf>
    <xf numFmtId="172" fontId="0" fillId="18" borderId="10" xfId="0" applyNumberFormat="1" applyFill="1" applyBorder="1" applyAlignment="1">
      <alignment horizontal="center" vertical="center"/>
    </xf>
    <xf numFmtId="1" fontId="0" fillId="18" borderId="10" xfId="0" applyNumberForma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37" fillId="18" borderId="10" xfId="0" applyNumberFormat="1" applyFont="1" applyFill="1" applyBorder="1" applyAlignment="1">
      <alignment horizontal="center" vertical="center"/>
    </xf>
    <xf numFmtId="0" fontId="14" fillId="18" borderId="10" xfId="53" applyFont="1" applyFill="1" applyBorder="1" applyAlignment="1">
      <alignment horizontal="right" vertical="center"/>
      <protection/>
    </xf>
    <xf numFmtId="0" fontId="23" fillId="18" borderId="10" xfId="0" applyFont="1" applyFill="1" applyBorder="1" applyAlignment="1">
      <alignment horizontal="center" vertical="center" wrapText="1"/>
    </xf>
    <xf numFmtId="1" fontId="14" fillId="18" borderId="10" xfId="0" applyNumberFormat="1" applyFont="1" applyFill="1" applyBorder="1" applyAlignment="1" applyProtection="1">
      <alignment horizontal="center" vertical="center"/>
      <protection/>
    </xf>
    <xf numFmtId="0" fontId="14" fillId="18" borderId="10" xfId="53" applyFont="1" applyFill="1" applyBorder="1" applyAlignment="1">
      <alignment horizontal="right" vertical="center" wrapText="1"/>
      <protection/>
    </xf>
    <xf numFmtId="49" fontId="14" fillId="18" borderId="10" xfId="0" applyNumberFormat="1" applyFont="1" applyFill="1" applyBorder="1" applyAlignment="1">
      <alignment horizontal="right" vertical="center" wrapText="1"/>
    </xf>
    <xf numFmtId="0" fontId="39" fillId="18" borderId="10" xfId="0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42" fillId="18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right" vertical="center"/>
    </xf>
    <xf numFmtId="172" fontId="24" fillId="0" borderId="10" xfId="0" applyNumberFormat="1" applyFont="1" applyFill="1" applyBorder="1" applyAlignment="1">
      <alignment horizontal="center" vertical="center"/>
    </xf>
    <xf numFmtId="2" fontId="14" fillId="18" borderId="10" xfId="53" applyNumberFormat="1" applyFont="1" applyFill="1" applyBorder="1" applyAlignment="1">
      <alignment horizontal="center" vertical="center"/>
      <protection/>
    </xf>
    <xf numFmtId="172" fontId="29" fillId="0" borderId="10" xfId="0" applyNumberFormat="1" applyFont="1" applyFill="1" applyBorder="1" applyAlignment="1">
      <alignment horizontal="center" vertical="center"/>
    </xf>
    <xf numFmtId="0" fontId="32" fillId="18" borderId="10" xfId="0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4" fillId="0" borderId="10" xfId="53" applyFont="1" applyFill="1" applyBorder="1" applyAlignment="1">
      <alignment horizontal="center" vertical="center"/>
      <protection/>
    </xf>
    <xf numFmtId="172" fontId="14" fillId="0" borderId="10" xfId="0" applyNumberFormat="1" applyFont="1" applyBorder="1" applyAlignment="1">
      <alignment horizontal="right" vertical="center"/>
    </xf>
    <xf numFmtId="0" fontId="23" fillId="18" borderId="10" xfId="53" applyFont="1" applyFill="1" applyBorder="1" applyAlignment="1">
      <alignment horizontal="center" vertical="center"/>
      <protection/>
    </xf>
    <xf numFmtId="172" fontId="23" fillId="18" borderId="10" xfId="53" applyNumberFormat="1" applyFont="1" applyFill="1" applyBorder="1" applyAlignment="1">
      <alignment horizontal="center" vertical="center"/>
      <protection/>
    </xf>
    <xf numFmtId="172" fontId="38" fillId="20" borderId="10" xfId="0" applyNumberFormat="1" applyFont="1" applyFill="1" applyBorder="1" applyAlignment="1">
      <alignment horizontal="center" vertical="center" wrapText="1"/>
    </xf>
    <xf numFmtId="172" fontId="38" fillId="18" borderId="10" xfId="0" applyNumberFormat="1" applyFont="1" applyFill="1" applyBorder="1" applyAlignment="1">
      <alignment horizontal="center" vertical="center" wrapText="1"/>
    </xf>
    <xf numFmtId="1" fontId="32" fillId="22" borderId="10" xfId="0" applyNumberFormat="1" applyFont="1" applyFill="1" applyBorder="1" applyAlignment="1">
      <alignment horizontal="center" vertical="center"/>
    </xf>
    <xf numFmtId="172" fontId="32" fillId="22" borderId="10" xfId="0" applyNumberFormat="1" applyFont="1" applyFill="1" applyBorder="1" applyAlignment="1">
      <alignment horizontal="center" vertical="center"/>
    </xf>
    <xf numFmtId="2" fontId="32" fillId="22" borderId="10" xfId="0" applyNumberFormat="1" applyFont="1" applyFill="1" applyBorder="1" applyAlignment="1">
      <alignment horizontal="center" vertical="center"/>
    </xf>
    <xf numFmtId="0" fontId="26" fillId="18" borderId="0" xfId="0" applyFont="1" applyFill="1" applyBorder="1" applyAlignment="1">
      <alignment vertical="center"/>
    </xf>
    <xf numFmtId="0" fontId="26" fillId="18" borderId="0" xfId="0" applyFont="1" applyFill="1" applyBorder="1" applyAlignment="1">
      <alignment vertical="center" wrapText="1"/>
    </xf>
    <xf numFmtId="172" fontId="0" fillId="18" borderId="0" xfId="0" applyNumberFormat="1" applyFont="1" applyFill="1" applyBorder="1" applyAlignment="1">
      <alignment/>
    </xf>
    <xf numFmtId="0" fontId="26" fillId="18" borderId="0" xfId="0" applyFont="1" applyFill="1" applyBorder="1" applyAlignment="1">
      <alignment horizontal="left" vertical="center" wrapText="1"/>
    </xf>
    <xf numFmtId="0" fontId="0" fillId="18" borderId="0" xfId="0" applyFont="1" applyFill="1" applyBorder="1" applyAlignment="1">
      <alignment horizontal="center"/>
    </xf>
    <xf numFmtId="2" fontId="0" fillId="18" borderId="0" xfId="0" applyNumberFormat="1" applyFont="1" applyFill="1" applyBorder="1" applyAlignment="1">
      <alignment/>
    </xf>
    <xf numFmtId="0" fontId="0" fillId="0" borderId="10" xfId="0" applyFill="1" applyBorder="1" applyAlignment="1">
      <alignment horizontal="right" vertical="center"/>
    </xf>
    <xf numFmtId="0" fontId="51" fillId="0" borderId="10" xfId="0" applyFont="1" applyFill="1" applyBorder="1" applyAlignment="1">
      <alignment horizontal="center" vertical="center"/>
    </xf>
    <xf numFmtId="172" fontId="51" fillId="18" borderId="10" xfId="0" applyNumberFormat="1" applyFont="1" applyFill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/>
    </xf>
    <xf numFmtId="172" fontId="52" fillId="18" borderId="10" xfId="0" applyNumberFormat="1" applyFont="1" applyFill="1" applyBorder="1" applyAlignment="1">
      <alignment horizontal="center" vertical="center"/>
    </xf>
    <xf numFmtId="0" fontId="0" fillId="19" borderId="10" xfId="0" applyFill="1" applyBorder="1" applyAlignment="1">
      <alignment horizontal="right" vertical="center" wrapText="1"/>
    </xf>
    <xf numFmtId="0" fontId="52" fillId="18" borderId="10" xfId="0" applyFont="1" applyFill="1" applyBorder="1" applyAlignment="1">
      <alignment horizontal="center" vertical="center"/>
    </xf>
    <xf numFmtId="1" fontId="52" fillId="18" borderId="10" xfId="0" applyNumberFormat="1" applyFont="1" applyFill="1" applyBorder="1" applyAlignment="1">
      <alignment horizontal="center" vertical="center"/>
    </xf>
    <xf numFmtId="2" fontId="52" fillId="18" borderId="10" xfId="0" applyNumberFormat="1" applyFont="1" applyFill="1" applyBorder="1" applyAlignment="1">
      <alignment horizontal="center" vertical="center"/>
    </xf>
    <xf numFmtId="0" fontId="53" fillId="19" borderId="10" xfId="0" applyFont="1" applyFill="1" applyBorder="1" applyAlignment="1">
      <alignment horizontal="right" vertical="center"/>
    </xf>
    <xf numFmtId="1" fontId="53" fillId="19" borderId="10" xfId="0" applyNumberFormat="1" applyFont="1" applyFill="1" applyBorder="1" applyAlignment="1">
      <alignment horizontal="center" vertical="center"/>
    </xf>
    <xf numFmtId="1" fontId="54" fillId="18" borderId="10" xfId="0" applyNumberFormat="1" applyFont="1" applyFill="1" applyBorder="1" applyAlignment="1">
      <alignment horizontal="center" vertical="center"/>
    </xf>
    <xf numFmtId="0" fontId="53" fillId="18" borderId="10" xfId="0" applyFont="1" applyFill="1" applyBorder="1" applyAlignment="1">
      <alignment horizontal="center" vertical="center"/>
    </xf>
    <xf numFmtId="172" fontId="53" fillId="18" borderId="10" xfId="0" applyNumberFormat="1" applyFont="1" applyFill="1" applyBorder="1" applyAlignment="1">
      <alignment horizontal="center" vertical="center"/>
    </xf>
    <xf numFmtId="0" fontId="54" fillId="18" borderId="10" xfId="0" applyFont="1" applyFill="1" applyBorder="1" applyAlignment="1">
      <alignment horizontal="center" vertical="center"/>
    </xf>
    <xf numFmtId="2" fontId="53" fillId="18" borderId="10" xfId="0" applyNumberFormat="1" applyFont="1" applyFill="1" applyBorder="1" applyAlignment="1">
      <alignment horizontal="center" vertical="center"/>
    </xf>
    <xf numFmtId="0" fontId="53" fillId="19" borderId="10" xfId="0" applyFont="1" applyFill="1" applyBorder="1" applyAlignment="1">
      <alignment horizontal="right" vertical="center" wrapText="1"/>
    </xf>
    <xf numFmtId="0" fontId="51" fillId="18" borderId="10" xfId="0" applyFont="1" applyFill="1" applyBorder="1" applyAlignment="1">
      <alignment vertical="center"/>
    </xf>
    <xf numFmtId="172" fontId="51" fillId="18" borderId="10" xfId="0" applyNumberFormat="1" applyFont="1" applyFill="1" applyBorder="1" applyAlignment="1">
      <alignment vertical="center"/>
    </xf>
    <xf numFmtId="0" fontId="53" fillId="2" borderId="10" xfId="0" applyFont="1" applyFill="1" applyBorder="1" applyAlignment="1">
      <alignment horizontal="right" vertical="center"/>
    </xf>
    <xf numFmtId="0" fontId="53" fillId="2" borderId="10" xfId="0" applyFont="1" applyFill="1" applyBorder="1" applyAlignment="1">
      <alignment horizontal="center" vertical="center"/>
    </xf>
    <xf numFmtId="0" fontId="53" fillId="18" borderId="10" xfId="0" applyFont="1" applyFill="1" applyBorder="1" applyAlignment="1">
      <alignment vertical="center"/>
    </xf>
    <xf numFmtId="0" fontId="54" fillId="18" borderId="10" xfId="0" applyFont="1" applyFill="1" applyBorder="1" applyAlignment="1">
      <alignment horizontal="right" vertical="center"/>
    </xf>
    <xf numFmtId="1" fontId="53" fillId="18" borderId="10" xfId="0" applyNumberFormat="1" applyFont="1" applyFill="1" applyBorder="1" applyAlignment="1">
      <alignment horizontal="center" vertical="center"/>
    </xf>
    <xf numFmtId="0" fontId="53" fillId="18" borderId="10" xfId="0" applyFont="1" applyFill="1" applyBorder="1" applyAlignment="1">
      <alignment horizontal="right" vertical="center" wrapText="1"/>
    </xf>
    <xf numFmtId="1" fontId="53" fillId="18" borderId="10" xfId="0" applyNumberFormat="1" applyFont="1" applyFill="1" applyBorder="1" applyAlignment="1">
      <alignment horizontal="center" vertical="center"/>
    </xf>
    <xf numFmtId="1" fontId="53" fillId="18" borderId="10" xfId="0" applyNumberFormat="1" applyFont="1" applyFill="1" applyBorder="1" applyAlignment="1" applyProtection="1">
      <alignment horizontal="center" vertical="center"/>
      <protection/>
    </xf>
    <xf numFmtId="0" fontId="53" fillId="18" borderId="10" xfId="0" applyFont="1" applyFill="1" applyBorder="1" applyAlignment="1">
      <alignment horizontal="right" vertical="center"/>
    </xf>
    <xf numFmtId="172" fontId="54" fillId="18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right" vertical="center"/>
    </xf>
    <xf numFmtId="1" fontId="54" fillId="0" borderId="10" xfId="0" applyNumberFormat="1" applyFont="1" applyBorder="1" applyAlignment="1">
      <alignment horizontal="center" vertical="center"/>
    </xf>
    <xf numFmtId="1" fontId="52" fillId="18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172" fontId="54" fillId="0" borderId="10" xfId="0" applyNumberFormat="1" applyFont="1" applyBorder="1" applyAlignment="1">
      <alignment vertical="center"/>
    </xf>
    <xf numFmtId="172" fontId="52" fillId="0" borderId="10" xfId="0" applyNumberFormat="1" applyFont="1" applyFill="1" applyBorder="1" applyAlignment="1">
      <alignment horizontal="center" vertical="center"/>
    </xf>
    <xf numFmtId="172" fontId="52" fillId="0" borderId="10" xfId="0" applyNumberFormat="1" applyFont="1" applyFill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/>
    </xf>
    <xf numFmtId="0" fontId="54" fillId="18" borderId="10" xfId="0" applyFont="1" applyFill="1" applyBorder="1" applyAlignment="1">
      <alignment vertical="center"/>
    </xf>
    <xf numFmtId="172" fontId="54" fillId="18" borderId="10" xfId="0" applyNumberFormat="1" applyFont="1" applyFill="1" applyBorder="1" applyAlignment="1">
      <alignment vertical="center"/>
    </xf>
    <xf numFmtId="1" fontId="54" fillId="18" borderId="10" xfId="0" applyNumberFormat="1" applyFont="1" applyFill="1" applyBorder="1" applyAlignment="1">
      <alignment vertical="center"/>
    </xf>
    <xf numFmtId="1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center" vertical="center"/>
    </xf>
    <xf numFmtId="0" fontId="53" fillId="18" borderId="10" xfId="0" applyFont="1" applyFill="1" applyBorder="1" applyAlignment="1">
      <alignment horizontal="right" vertical="center" wrapText="1"/>
    </xf>
    <xf numFmtId="0" fontId="54" fillId="18" borderId="10" xfId="0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horizontal="right" vertical="center" wrapText="1"/>
    </xf>
    <xf numFmtId="0" fontId="53" fillId="18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vertical="center"/>
    </xf>
    <xf numFmtId="0" fontId="0" fillId="18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left" vertical="center" wrapText="1"/>
    </xf>
    <xf numFmtId="0" fontId="23" fillId="18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18" borderId="10" xfId="0" applyFont="1" applyFill="1" applyBorder="1" applyAlignment="1">
      <alignment horizontal="left" vertical="center"/>
    </xf>
    <xf numFmtId="0" fontId="23" fillId="18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horizontal="center" vertical="center"/>
    </xf>
    <xf numFmtId="0" fontId="32" fillId="22" borderId="10" xfId="0" applyFont="1" applyFill="1" applyBorder="1" applyAlignment="1">
      <alignment horizontal="left" vertical="center" wrapText="1"/>
    </xf>
    <xf numFmtId="0" fontId="32" fillId="18" borderId="10" xfId="0" applyFont="1" applyFill="1" applyBorder="1" applyAlignment="1">
      <alignment horizontal="left" vertical="center" wrapText="1"/>
    </xf>
    <xf numFmtId="0" fontId="29" fillId="18" borderId="10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41" fillId="18" borderId="10" xfId="0" applyFont="1" applyFill="1" applyBorder="1" applyAlignment="1">
      <alignment horizontal="center" vertical="center" wrapText="1"/>
    </xf>
    <xf numFmtId="0" fontId="52" fillId="18" borderId="10" xfId="0" applyFont="1" applyFill="1" applyBorder="1" applyAlignment="1">
      <alignment horizontal="left" vertical="center" wrapText="1"/>
    </xf>
    <xf numFmtId="0" fontId="45" fillId="18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18" borderId="10" xfId="0" applyFont="1" applyFill="1" applyBorder="1" applyAlignment="1">
      <alignment horizontal="left" vertical="center" wrapText="1"/>
    </xf>
    <xf numFmtId="0" fontId="36" fillId="18" borderId="10" xfId="0" applyFont="1" applyFill="1" applyBorder="1" applyAlignment="1">
      <alignment horizontal="center" vertical="center"/>
    </xf>
    <xf numFmtId="0" fontId="23" fillId="18" borderId="10" xfId="53" applyFont="1" applyFill="1" applyBorder="1" applyAlignment="1">
      <alignment horizontal="left" vertical="center" wrapText="1"/>
      <protection/>
    </xf>
    <xf numFmtId="0" fontId="32" fillId="18" borderId="10" xfId="0" applyFont="1" applyFill="1" applyBorder="1" applyAlignment="1">
      <alignment horizontal="left" vertical="center"/>
    </xf>
    <xf numFmtId="0" fontId="23" fillId="18" borderId="10" xfId="0" applyFont="1" applyFill="1" applyBorder="1" applyAlignment="1">
      <alignment horizontal="left" vertical="center" wrapText="1"/>
    </xf>
    <xf numFmtId="0" fontId="34" fillId="18" borderId="10" xfId="0" applyFont="1" applyFill="1" applyBorder="1" applyAlignment="1">
      <alignment horizontal="left" vertical="center"/>
    </xf>
    <xf numFmtId="0" fontId="0" fillId="18" borderId="10" xfId="0" applyFont="1" applyFill="1" applyBorder="1" applyAlignment="1">
      <alignment vertical="center"/>
    </xf>
    <xf numFmtId="0" fontId="29" fillId="18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22" fillId="18" borderId="10" xfId="0" applyFont="1" applyFill="1" applyBorder="1" applyAlignment="1">
      <alignment horizontal="left" vertical="center"/>
    </xf>
    <xf numFmtId="0" fontId="14" fillId="18" borderId="10" xfId="0" applyFont="1" applyFill="1" applyBorder="1" applyAlignment="1">
      <alignment vertical="center"/>
    </xf>
    <xf numFmtId="0" fontId="24" fillId="20" borderId="10" xfId="0" applyFont="1" applyFill="1" applyBorder="1" applyAlignment="1">
      <alignment vertical="center" wrapText="1"/>
    </xf>
    <xf numFmtId="0" fontId="24" fillId="18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53" fillId="18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99"/>
  <sheetViews>
    <sheetView tabSelected="1" view="pageBreakPreview" zoomScaleSheetLayoutView="100" zoomScalePageLayoutView="0" workbookViewId="0" topLeftCell="A1">
      <selection activeCell="E192" sqref="E192"/>
    </sheetView>
  </sheetViews>
  <sheetFormatPr defaultColWidth="9.00390625" defaultRowHeight="19.5" customHeight="1" outlineLevelCol="1"/>
  <cols>
    <col min="1" max="1" width="40.875" style="157" customWidth="1"/>
    <col min="2" max="2" width="7.875" style="98" customWidth="1"/>
    <col min="3" max="3" width="7.875" style="99" customWidth="1"/>
    <col min="4" max="4" width="8.625" style="61" customWidth="1"/>
    <col min="5" max="5" width="7.875" style="68" customWidth="1"/>
    <col min="6" max="8" width="7.875" style="104" customWidth="1"/>
    <col min="9" max="16" width="7.25390625" style="104" customWidth="1"/>
    <col min="17" max="17" width="7.375" style="127" customWidth="1"/>
    <col min="18" max="18" width="9.125" style="127" hidden="1" customWidth="1" outlineLevel="1"/>
    <col min="19" max="19" width="10.25390625" style="127" hidden="1" customWidth="1" outlineLevel="1"/>
    <col min="20" max="20" width="9.125" style="127" hidden="1" customWidth="1" outlineLevel="1"/>
    <col min="21" max="21" width="9.125" style="127" customWidth="1" collapsed="1"/>
    <col min="22" max="16384" width="9.125" style="127" customWidth="1"/>
  </cols>
  <sheetData>
    <row r="1" spans="1:16" ht="27" customHeight="1">
      <c r="A1" s="349" t="s">
        <v>259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</row>
    <row r="2" spans="1:16" ht="45.75" customHeight="1">
      <c r="A2" s="349" t="s">
        <v>270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</row>
    <row r="3" spans="1:17" ht="38.25" customHeight="1">
      <c r="A3" s="351" t="s">
        <v>271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10"/>
    </row>
    <row r="4" spans="1:18" ht="28.5" customHeight="1">
      <c r="A4" s="337" t="s">
        <v>173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10"/>
      <c r="R4" s="10"/>
    </row>
    <row r="5" spans="1:18" ht="28.5" customHeight="1">
      <c r="A5" s="348" t="s">
        <v>1</v>
      </c>
      <c r="B5" s="338" t="s">
        <v>2</v>
      </c>
      <c r="C5" s="338" t="s">
        <v>3</v>
      </c>
      <c r="D5" s="338" t="s">
        <v>4</v>
      </c>
      <c r="E5" s="338"/>
      <c r="F5" s="338"/>
      <c r="G5" s="338"/>
      <c r="H5" s="338"/>
      <c r="I5" s="338" t="s">
        <v>158</v>
      </c>
      <c r="J5" s="338"/>
      <c r="K5" s="338"/>
      <c r="L5" s="338"/>
      <c r="M5" s="338" t="s">
        <v>159</v>
      </c>
      <c r="N5" s="338"/>
      <c r="O5" s="338"/>
      <c r="P5" s="338"/>
      <c r="Q5" s="11"/>
      <c r="R5" s="127" t="s">
        <v>0</v>
      </c>
    </row>
    <row r="6" spans="1:19" ht="28.5" customHeight="1">
      <c r="A6" s="348"/>
      <c r="B6" s="338"/>
      <c r="C6" s="338"/>
      <c r="D6" s="8" t="s">
        <v>5</v>
      </c>
      <c r="E6" s="81" t="s">
        <v>6</v>
      </c>
      <c r="F6" s="81" t="s">
        <v>7</v>
      </c>
      <c r="G6" s="81" t="s">
        <v>8</v>
      </c>
      <c r="H6" s="101" t="s">
        <v>9</v>
      </c>
      <c r="I6" s="197" t="s">
        <v>160</v>
      </c>
      <c r="J6" s="197" t="s">
        <v>161</v>
      </c>
      <c r="K6" s="197" t="s">
        <v>162</v>
      </c>
      <c r="L6" s="197" t="s">
        <v>163</v>
      </c>
      <c r="M6" s="197" t="s">
        <v>164</v>
      </c>
      <c r="N6" s="197" t="s">
        <v>165</v>
      </c>
      <c r="O6" s="197" t="s">
        <v>166</v>
      </c>
      <c r="P6" s="197" t="s">
        <v>167</v>
      </c>
      <c r="Q6" s="11"/>
      <c r="R6" s="33" t="s">
        <v>36</v>
      </c>
      <c r="S6" s="127">
        <f>D68+D23</f>
        <v>50</v>
      </c>
    </row>
    <row r="7" spans="1:19" ht="28.5" customHeight="1">
      <c r="A7" s="339" t="s">
        <v>10</v>
      </c>
      <c r="B7" s="339"/>
      <c r="C7" s="339"/>
      <c r="D7" s="339"/>
      <c r="E7" s="108">
        <v>13.189999999999998</v>
      </c>
      <c r="F7" s="108">
        <v>18.325</v>
      </c>
      <c r="G7" s="108">
        <v>106.66499999999999</v>
      </c>
      <c r="H7" s="109">
        <v>644.345</v>
      </c>
      <c r="I7" s="108">
        <v>1.9055555555555557</v>
      </c>
      <c r="J7" s="108">
        <v>0.09822222222222222</v>
      </c>
      <c r="K7" s="108">
        <v>0.43</v>
      </c>
      <c r="L7" s="108">
        <v>1.0688888888888888</v>
      </c>
      <c r="M7" s="108">
        <v>243.36333333333334</v>
      </c>
      <c r="N7" s="108">
        <v>167.55333333333334</v>
      </c>
      <c r="O7" s="108">
        <v>37.903333333333336</v>
      </c>
      <c r="P7" s="108">
        <v>1.4033333333333333</v>
      </c>
      <c r="Q7" s="11"/>
      <c r="R7" s="34" t="s">
        <v>37</v>
      </c>
      <c r="S7" s="129">
        <f>B15+D69</f>
        <v>90</v>
      </c>
    </row>
    <row r="8" spans="1:19" ht="28.5" customHeight="1">
      <c r="A8" s="336" t="s">
        <v>215</v>
      </c>
      <c r="B8" s="336"/>
      <c r="C8" s="336"/>
      <c r="D8" s="107" t="s">
        <v>123</v>
      </c>
      <c r="E8" s="24">
        <v>7.1</v>
      </c>
      <c r="F8" s="24">
        <v>7.4</v>
      </c>
      <c r="G8" s="24">
        <v>34.6</v>
      </c>
      <c r="H8" s="23">
        <v>233.4</v>
      </c>
      <c r="I8" s="24">
        <v>0.55</v>
      </c>
      <c r="J8" s="24">
        <v>0.06</v>
      </c>
      <c r="K8" s="24">
        <v>0.41</v>
      </c>
      <c r="L8" s="24">
        <v>0.17</v>
      </c>
      <c r="M8" s="24">
        <v>230.27</v>
      </c>
      <c r="N8" s="24">
        <v>131.75</v>
      </c>
      <c r="O8" s="24">
        <v>28.25</v>
      </c>
      <c r="P8" s="24">
        <v>0.44</v>
      </c>
      <c r="Q8" s="11"/>
      <c r="R8" s="34" t="s">
        <v>73</v>
      </c>
      <c r="S8" s="128">
        <f>B61+D22</f>
        <v>34.8</v>
      </c>
    </row>
    <row r="9" spans="1:19" ht="28.5" customHeight="1">
      <c r="A9" s="63" t="s">
        <v>60</v>
      </c>
      <c r="B9" s="52">
        <v>28</v>
      </c>
      <c r="C9" s="52">
        <v>28</v>
      </c>
      <c r="D9" s="28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11"/>
      <c r="R9" s="35" t="s">
        <v>74</v>
      </c>
      <c r="S9" s="129">
        <f>C43+B9</f>
        <v>33</v>
      </c>
    </row>
    <row r="10" spans="1:19" ht="28.5" customHeight="1">
      <c r="A10" s="22" t="s">
        <v>65</v>
      </c>
      <c r="B10" s="31">
        <v>68</v>
      </c>
      <c r="C10" s="31">
        <v>68</v>
      </c>
      <c r="D10" s="27"/>
      <c r="E10" s="2"/>
      <c r="F10" s="2"/>
      <c r="G10" s="2"/>
      <c r="H10" s="3"/>
      <c r="I10" s="38"/>
      <c r="J10" s="38"/>
      <c r="K10" s="38"/>
      <c r="L10" s="38"/>
      <c r="M10" s="38"/>
      <c r="N10" s="38"/>
      <c r="O10" s="38"/>
      <c r="P10" s="38"/>
      <c r="Q10" s="11"/>
      <c r="R10" s="35" t="s">
        <v>64</v>
      </c>
      <c r="S10" s="129">
        <f>B65</f>
        <v>61</v>
      </c>
    </row>
    <row r="11" spans="1:19" ht="28.5" customHeight="1">
      <c r="A11" s="63" t="s">
        <v>69</v>
      </c>
      <c r="B11" s="28">
        <v>112</v>
      </c>
      <c r="C11" s="28">
        <v>112</v>
      </c>
      <c r="D11" s="28"/>
      <c r="E11" s="28"/>
      <c r="F11" s="28"/>
      <c r="G11" s="28"/>
      <c r="H11" s="28"/>
      <c r="I11" s="38"/>
      <c r="J11" s="38"/>
      <c r="K11" s="38"/>
      <c r="L11" s="38"/>
      <c r="M11" s="38"/>
      <c r="N11" s="38"/>
      <c r="O11" s="38"/>
      <c r="P11" s="38"/>
      <c r="Q11" s="11"/>
      <c r="R11" s="34" t="s">
        <v>24</v>
      </c>
      <c r="S11" s="129">
        <f>B40</f>
        <v>74.36</v>
      </c>
    </row>
    <row r="12" spans="1:19" ht="28.5" customHeight="1">
      <c r="A12" s="63" t="s">
        <v>39</v>
      </c>
      <c r="B12" s="28">
        <v>4</v>
      </c>
      <c r="C12" s="28">
        <v>4</v>
      </c>
      <c r="D12" s="28"/>
      <c r="E12" s="38"/>
      <c r="F12" s="38"/>
      <c r="G12" s="38"/>
      <c r="H12" s="52"/>
      <c r="I12" s="24"/>
      <c r="J12" s="24"/>
      <c r="K12" s="24"/>
      <c r="L12" s="24"/>
      <c r="M12" s="24"/>
      <c r="N12" s="24"/>
      <c r="O12" s="24"/>
      <c r="P12" s="24"/>
      <c r="Q12" s="11"/>
      <c r="R12" s="34" t="s">
        <v>26</v>
      </c>
      <c r="S12" s="129">
        <f>B25+B26+B46+B47+B50+B57+B44</f>
        <v>169.11</v>
      </c>
    </row>
    <row r="13" spans="1:21" s="130" customFormat="1" ht="28.5" customHeight="1">
      <c r="A13" s="63" t="s">
        <v>79</v>
      </c>
      <c r="B13" s="52">
        <v>5</v>
      </c>
      <c r="C13" s="52">
        <v>5</v>
      </c>
      <c r="D13" s="28"/>
      <c r="E13" s="38"/>
      <c r="F13" s="38"/>
      <c r="G13" s="38"/>
      <c r="H13" s="52"/>
      <c r="I13" s="24"/>
      <c r="J13" s="24"/>
      <c r="K13" s="24"/>
      <c r="L13" s="24"/>
      <c r="M13" s="24"/>
      <c r="N13" s="24"/>
      <c r="O13" s="24"/>
      <c r="P13" s="24"/>
      <c r="Q13" s="11"/>
      <c r="R13" s="34" t="s">
        <v>23</v>
      </c>
      <c r="S13" s="127">
        <f>B21</f>
        <v>6</v>
      </c>
      <c r="U13" s="127"/>
    </row>
    <row r="14" spans="1:19" ht="28.5" customHeight="1">
      <c r="A14" s="346" t="s">
        <v>214</v>
      </c>
      <c r="B14" s="346"/>
      <c r="C14" s="346"/>
      <c r="D14" s="244" t="s">
        <v>230</v>
      </c>
      <c r="E14" s="24">
        <v>2.8</v>
      </c>
      <c r="F14" s="24">
        <v>7.6</v>
      </c>
      <c r="G14" s="24">
        <v>30</v>
      </c>
      <c r="H14" s="23">
        <v>199.59999999999997</v>
      </c>
      <c r="I14" s="24">
        <v>0.5555555555555556</v>
      </c>
      <c r="J14" s="24">
        <v>0.022222222222222223</v>
      </c>
      <c r="K14" s="24">
        <v>0.02</v>
      </c>
      <c r="L14" s="24">
        <v>0.8888888888888888</v>
      </c>
      <c r="M14" s="24">
        <v>7.333333333333333</v>
      </c>
      <c r="N14" s="24">
        <v>18.333333333333332</v>
      </c>
      <c r="O14" s="24">
        <v>5.333333333333333</v>
      </c>
      <c r="P14" s="24">
        <v>0.3333333333333333</v>
      </c>
      <c r="Q14" s="11"/>
      <c r="R14" s="34" t="s">
        <v>27</v>
      </c>
      <c r="S14" s="129"/>
    </row>
    <row r="15" spans="1:19" ht="28.5" customHeight="1">
      <c r="A15" s="206" t="s">
        <v>42</v>
      </c>
      <c r="B15" s="4">
        <v>30</v>
      </c>
      <c r="C15" s="4">
        <v>30</v>
      </c>
      <c r="D15" s="4"/>
      <c r="E15" s="24"/>
      <c r="F15" s="24"/>
      <c r="G15" s="24"/>
      <c r="H15" s="23"/>
      <c r="I15" s="24"/>
      <c r="J15" s="24"/>
      <c r="K15" s="24"/>
      <c r="L15" s="24"/>
      <c r="M15" s="24"/>
      <c r="N15" s="24"/>
      <c r="O15" s="24"/>
      <c r="P15" s="24"/>
      <c r="Q15" s="11"/>
      <c r="R15" s="34" t="s">
        <v>66</v>
      </c>
      <c r="S15" s="127">
        <f>D67</f>
        <v>200</v>
      </c>
    </row>
    <row r="16" spans="1:19" ht="28.5" customHeight="1">
      <c r="A16" s="254" t="s">
        <v>79</v>
      </c>
      <c r="B16" s="78">
        <v>10</v>
      </c>
      <c r="C16" s="78">
        <v>10</v>
      </c>
      <c r="D16" s="78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11"/>
      <c r="R16" s="34" t="s">
        <v>22</v>
      </c>
      <c r="S16" s="129">
        <f>B12+C20</f>
        <v>19</v>
      </c>
    </row>
    <row r="17" spans="1:19" ht="47.25" customHeight="1">
      <c r="A17" s="48" t="s">
        <v>213</v>
      </c>
      <c r="B17" s="4">
        <v>25.2</v>
      </c>
      <c r="C17" s="4">
        <v>25</v>
      </c>
      <c r="D17" s="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38"/>
      <c r="Q17" s="11"/>
      <c r="R17" s="34" t="s">
        <v>28</v>
      </c>
      <c r="S17" s="127">
        <f>B17</f>
        <v>25.2</v>
      </c>
    </row>
    <row r="18" spans="1:18" ht="28.5" customHeight="1">
      <c r="A18" s="336" t="s">
        <v>141</v>
      </c>
      <c r="B18" s="336"/>
      <c r="C18" s="336"/>
      <c r="D18" s="107" t="s">
        <v>123</v>
      </c>
      <c r="E18" s="107">
        <v>0.1</v>
      </c>
      <c r="F18" s="24">
        <v>0</v>
      </c>
      <c r="G18" s="107">
        <v>15.2</v>
      </c>
      <c r="H18" s="23">
        <v>61.199999999999996</v>
      </c>
      <c r="I18" s="24">
        <v>0.8</v>
      </c>
      <c r="J18" s="24">
        <v>0</v>
      </c>
      <c r="K18" s="24">
        <v>0</v>
      </c>
      <c r="L18" s="24">
        <v>0.01</v>
      </c>
      <c r="M18" s="24">
        <v>2.16</v>
      </c>
      <c r="N18" s="24">
        <v>0.07</v>
      </c>
      <c r="O18" s="24">
        <v>0.52</v>
      </c>
      <c r="P18" s="24">
        <v>0.07</v>
      </c>
      <c r="Q18" s="11"/>
      <c r="R18" s="33" t="s">
        <v>87</v>
      </c>
    </row>
    <row r="19" spans="1:19" ht="28.5" customHeight="1">
      <c r="A19" s="63" t="s">
        <v>210</v>
      </c>
      <c r="B19" s="44">
        <v>0.5</v>
      </c>
      <c r="C19" s="44">
        <v>0.5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11"/>
      <c r="R19" s="34" t="s">
        <v>29</v>
      </c>
      <c r="S19" s="128">
        <f>B19</f>
        <v>0.5</v>
      </c>
    </row>
    <row r="20" spans="1:19" ht="28.5" customHeight="1">
      <c r="A20" s="138" t="s">
        <v>39</v>
      </c>
      <c r="B20" s="72">
        <v>15</v>
      </c>
      <c r="C20" s="72">
        <v>15</v>
      </c>
      <c r="D20" s="72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11"/>
      <c r="R20" s="34" t="s">
        <v>75</v>
      </c>
      <c r="S20" s="129">
        <f>B36+B53</f>
        <v>110.16000000000001</v>
      </c>
    </row>
    <row r="21" spans="1:19" ht="28.5" customHeight="1">
      <c r="A21" s="74" t="s">
        <v>41</v>
      </c>
      <c r="B21" s="28">
        <v>6</v>
      </c>
      <c r="C21" s="28">
        <v>5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11"/>
      <c r="R21" s="33" t="s">
        <v>67</v>
      </c>
      <c r="S21" s="129"/>
    </row>
    <row r="22" spans="1:19" ht="34.5" customHeight="1">
      <c r="A22" s="334" t="s">
        <v>253</v>
      </c>
      <c r="B22" s="334"/>
      <c r="C22" s="334"/>
      <c r="D22" s="1">
        <v>30</v>
      </c>
      <c r="E22" s="82">
        <v>2.25</v>
      </c>
      <c r="F22" s="82">
        <v>3.125</v>
      </c>
      <c r="G22" s="82">
        <v>18.125</v>
      </c>
      <c r="H22" s="23">
        <v>109.625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11"/>
      <c r="R22" s="33" t="s">
        <v>68</v>
      </c>
      <c r="S22" s="129"/>
    </row>
    <row r="23" spans="1:19" ht="28.5" customHeight="1">
      <c r="A23" s="346" t="s">
        <v>36</v>
      </c>
      <c r="B23" s="346"/>
      <c r="C23" s="346"/>
      <c r="D23" s="107">
        <v>20</v>
      </c>
      <c r="E23" s="24">
        <v>0.94</v>
      </c>
      <c r="F23" s="24">
        <v>0.2</v>
      </c>
      <c r="G23" s="24">
        <v>8.74</v>
      </c>
      <c r="H23" s="23">
        <v>40.52</v>
      </c>
      <c r="I23" s="24">
        <v>0</v>
      </c>
      <c r="J23" s="24">
        <v>0.016</v>
      </c>
      <c r="K23" s="24">
        <v>0</v>
      </c>
      <c r="L23" s="24">
        <v>0</v>
      </c>
      <c r="M23" s="24">
        <v>3.6</v>
      </c>
      <c r="N23" s="24">
        <v>17.4</v>
      </c>
      <c r="O23" s="24">
        <v>3.8</v>
      </c>
      <c r="P23" s="24">
        <v>0.56</v>
      </c>
      <c r="Q23" s="12"/>
      <c r="R23" s="34" t="s">
        <v>30</v>
      </c>
      <c r="S23" s="129"/>
    </row>
    <row r="24" spans="1:19" ht="28.5" customHeight="1">
      <c r="A24" s="339" t="s">
        <v>11</v>
      </c>
      <c r="B24" s="339"/>
      <c r="C24" s="339"/>
      <c r="D24" s="339"/>
      <c r="E24" s="108">
        <v>34.53</v>
      </c>
      <c r="F24" s="108">
        <v>27.94</v>
      </c>
      <c r="G24" s="108">
        <v>136.02</v>
      </c>
      <c r="H24" s="109">
        <v>933.66</v>
      </c>
      <c r="I24" s="108">
        <v>7.16</v>
      </c>
      <c r="J24" s="108">
        <v>0.6205</v>
      </c>
      <c r="K24" s="108">
        <v>0.55</v>
      </c>
      <c r="L24" s="108">
        <v>2.798</v>
      </c>
      <c r="M24" s="108">
        <v>136.4745</v>
      </c>
      <c r="N24" s="108">
        <v>493.494</v>
      </c>
      <c r="O24" s="108">
        <v>75.92</v>
      </c>
      <c r="P24" s="108">
        <v>7.035</v>
      </c>
      <c r="Q24" s="12"/>
      <c r="R24" s="36" t="s">
        <v>31</v>
      </c>
      <c r="S24" s="129">
        <f>B11</f>
        <v>112</v>
      </c>
    </row>
    <row r="25" spans="1:19" ht="44.25" customHeight="1">
      <c r="A25" s="262" t="s">
        <v>269</v>
      </c>
      <c r="B25" s="263">
        <v>84</v>
      </c>
      <c r="C25" s="263">
        <v>80</v>
      </c>
      <c r="D25" s="1">
        <v>80</v>
      </c>
      <c r="E25" s="24">
        <v>1.4</v>
      </c>
      <c r="F25" s="24">
        <v>4.6</v>
      </c>
      <c r="G25" s="24">
        <v>4.1</v>
      </c>
      <c r="H25" s="162">
        <v>63.4</v>
      </c>
      <c r="I25" s="24">
        <v>3.2</v>
      </c>
      <c r="J25" s="24">
        <v>0.016</v>
      </c>
      <c r="K25" s="24">
        <v>0</v>
      </c>
      <c r="L25" s="24">
        <v>1.4080000000000001</v>
      </c>
      <c r="M25" s="24">
        <v>18.072</v>
      </c>
      <c r="N25" s="24">
        <v>18.863999999999997</v>
      </c>
      <c r="O25" s="24">
        <v>0</v>
      </c>
      <c r="P25" s="24">
        <v>0.48</v>
      </c>
      <c r="Q25" s="12"/>
      <c r="R25" s="112" t="s">
        <v>99</v>
      </c>
      <c r="S25" s="131"/>
    </row>
    <row r="26" spans="1:18" ht="28.5" customHeight="1">
      <c r="A26" s="138" t="s">
        <v>100</v>
      </c>
      <c r="B26" s="53">
        <v>2.0250000000000004</v>
      </c>
      <c r="C26" s="54">
        <v>1.5</v>
      </c>
      <c r="D26" s="72"/>
      <c r="E26" s="44"/>
      <c r="F26" s="44"/>
      <c r="G26" s="44"/>
      <c r="H26" s="72"/>
      <c r="I26" s="72"/>
      <c r="J26" s="72"/>
      <c r="K26" s="72"/>
      <c r="L26" s="72"/>
      <c r="M26" s="72"/>
      <c r="N26" s="72"/>
      <c r="O26" s="72"/>
      <c r="P26" s="72"/>
      <c r="Q26" s="12"/>
      <c r="R26" s="33" t="s">
        <v>32</v>
      </c>
    </row>
    <row r="27" spans="1:19" ht="28.5" customHeight="1">
      <c r="A27" s="366" t="s">
        <v>129</v>
      </c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12"/>
      <c r="R27" s="33" t="s">
        <v>33</v>
      </c>
      <c r="S27" s="129">
        <f>B49+B62</f>
        <v>15</v>
      </c>
    </row>
    <row r="28" spans="1:19" ht="28.5" customHeight="1">
      <c r="A28" s="332" t="s">
        <v>236</v>
      </c>
      <c r="B28" s="332"/>
      <c r="C28" s="332"/>
      <c r="D28" s="107" t="s">
        <v>237</v>
      </c>
      <c r="E28" s="24">
        <v>0.7</v>
      </c>
      <c r="F28" s="24">
        <v>4</v>
      </c>
      <c r="G28" s="24">
        <v>2.5</v>
      </c>
      <c r="H28" s="75">
        <v>48.8</v>
      </c>
      <c r="I28" s="24">
        <v>13.72</v>
      </c>
      <c r="J28" s="24">
        <v>0.032</v>
      </c>
      <c r="K28" s="24">
        <v>0</v>
      </c>
      <c r="L28" s="24">
        <v>2.08</v>
      </c>
      <c r="M28" s="24">
        <v>14.503999999999998</v>
      </c>
      <c r="N28" s="24">
        <v>26.736000000000004</v>
      </c>
      <c r="O28" s="24">
        <v>13.328</v>
      </c>
      <c r="P28" s="24">
        <v>0.5920000000000001</v>
      </c>
      <c r="Q28" s="12"/>
      <c r="R28" s="34" t="s">
        <v>76</v>
      </c>
      <c r="S28" s="129"/>
    </row>
    <row r="29" spans="1:19" ht="28.5" customHeight="1">
      <c r="A29" s="22" t="s">
        <v>84</v>
      </c>
      <c r="B29" s="31">
        <v>40.8</v>
      </c>
      <c r="C29" s="27">
        <v>40</v>
      </c>
      <c r="D29" s="27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12"/>
      <c r="R29" s="33" t="s">
        <v>34</v>
      </c>
      <c r="S29" s="129">
        <f>C48+B16+B66+B13</f>
        <v>24</v>
      </c>
    </row>
    <row r="30" spans="1:19" ht="28.5" customHeight="1">
      <c r="A30" s="22" t="s">
        <v>101</v>
      </c>
      <c r="B30" s="31">
        <v>47.199999999999996</v>
      </c>
      <c r="C30" s="27">
        <v>40</v>
      </c>
      <c r="D30" s="27"/>
      <c r="E30" s="50"/>
      <c r="F30" s="50"/>
      <c r="G30" s="50"/>
      <c r="H30" s="31"/>
      <c r="I30" s="50"/>
      <c r="J30" s="38"/>
      <c r="K30" s="38"/>
      <c r="L30" s="38"/>
      <c r="M30" s="38"/>
      <c r="N30" s="38"/>
      <c r="O30" s="38"/>
      <c r="P30" s="38"/>
      <c r="Q30" s="12"/>
      <c r="R30" s="33" t="s">
        <v>25</v>
      </c>
      <c r="S30" s="129">
        <f>B58</f>
        <v>6</v>
      </c>
    </row>
    <row r="31" spans="1:19" ht="28.5" customHeight="1">
      <c r="A31" s="22" t="s">
        <v>238</v>
      </c>
      <c r="B31" s="31">
        <v>40.8</v>
      </c>
      <c r="C31" s="27">
        <v>40</v>
      </c>
      <c r="D31" s="27"/>
      <c r="E31" s="50"/>
      <c r="F31" s="50"/>
      <c r="G31" s="50"/>
      <c r="H31" s="31"/>
      <c r="I31" s="50"/>
      <c r="J31" s="38"/>
      <c r="K31" s="38"/>
      <c r="L31" s="38"/>
      <c r="M31" s="38"/>
      <c r="N31" s="38"/>
      <c r="O31" s="38"/>
      <c r="P31" s="38"/>
      <c r="Q31" s="12"/>
      <c r="R31" s="34" t="s">
        <v>35</v>
      </c>
      <c r="S31" s="129"/>
    </row>
    <row r="32" spans="1:18" ht="28.5" customHeight="1">
      <c r="A32" s="22" t="s">
        <v>239</v>
      </c>
      <c r="B32" s="31">
        <v>42</v>
      </c>
      <c r="C32" s="27">
        <v>40</v>
      </c>
      <c r="D32" s="27"/>
      <c r="E32" s="50"/>
      <c r="F32" s="50"/>
      <c r="G32" s="50"/>
      <c r="H32" s="31"/>
      <c r="I32" s="50"/>
      <c r="J32" s="38"/>
      <c r="K32" s="38"/>
      <c r="L32" s="38"/>
      <c r="M32" s="38"/>
      <c r="N32" s="38"/>
      <c r="O32" s="38"/>
      <c r="P32" s="38"/>
      <c r="Q32" s="12"/>
      <c r="R32" s="34" t="s">
        <v>86</v>
      </c>
    </row>
    <row r="33" spans="1:18" ht="28.5" customHeight="1">
      <c r="A33" s="74" t="s">
        <v>240</v>
      </c>
      <c r="B33" s="52">
        <v>4</v>
      </c>
      <c r="C33" s="28">
        <v>4</v>
      </c>
      <c r="D33" s="27"/>
      <c r="E33" s="50"/>
      <c r="F33" s="50"/>
      <c r="G33" s="50"/>
      <c r="H33" s="31"/>
      <c r="I33" s="50"/>
      <c r="J33" s="38"/>
      <c r="K33" s="38"/>
      <c r="L33" s="38"/>
      <c r="M33" s="38"/>
      <c r="N33" s="38"/>
      <c r="O33" s="38"/>
      <c r="P33" s="38"/>
      <c r="Q33" s="12"/>
      <c r="R33" s="12"/>
    </row>
    <row r="34" spans="1:18" ht="28.5" customHeight="1">
      <c r="A34" s="22" t="s">
        <v>100</v>
      </c>
      <c r="B34" s="53">
        <v>2.0250000000000004</v>
      </c>
      <c r="C34" s="54">
        <v>1.5</v>
      </c>
      <c r="D34" s="27"/>
      <c r="E34" s="50"/>
      <c r="F34" s="50"/>
      <c r="G34" s="50"/>
      <c r="H34" s="27"/>
      <c r="I34" s="50"/>
      <c r="J34" s="38"/>
      <c r="K34" s="38"/>
      <c r="L34" s="38"/>
      <c r="M34" s="38"/>
      <c r="N34" s="38"/>
      <c r="O34" s="38"/>
      <c r="P34" s="38"/>
      <c r="Q34" s="12"/>
      <c r="R34" s="12"/>
    </row>
    <row r="35" spans="1:18" ht="28.5" customHeight="1">
      <c r="A35" s="332" t="s">
        <v>169</v>
      </c>
      <c r="B35" s="332"/>
      <c r="C35" s="332"/>
      <c r="D35" s="107" t="s">
        <v>170</v>
      </c>
      <c r="E35" s="107">
        <v>4.5</v>
      </c>
      <c r="F35" s="24">
        <v>4</v>
      </c>
      <c r="G35" s="107">
        <v>13.4</v>
      </c>
      <c r="H35" s="23">
        <v>107.6</v>
      </c>
      <c r="I35" s="24">
        <v>2.46</v>
      </c>
      <c r="J35" s="24">
        <v>0.3</v>
      </c>
      <c r="K35" s="24">
        <v>0.22</v>
      </c>
      <c r="L35" s="24">
        <v>0.27</v>
      </c>
      <c r="M35" s="24">
        <v>20.68</v>
      </c>
      <c r="N35" s="24">
        <v>79.44</v>
      </c>
      <c r="O35" s="24">
        <v>23.4</v>
      </c>
      <c r="P35" s="24">
        <v>1.12</v>
      </c>
      <c r="Q35" s="12"/>
      <c r="R35" s="12"/>
    </row>
    <row r="36" spans="1:18" ht="28.5" customHeight="1">
      <c r="A36" s="66" t="s">
        <v>45</v>
      </c>
      <c r="B36" s="43">
        <v>21.76</v>
      </c>
      <c r="C36" s="88">
        <v>16</v>
      </c>
      <c r="D36" s="95"/>
      <c r="E36" s="107"/>
      <c r="F36" s="107"/>
      <c r="G36" s="107"/>
      <c r="H36" s="23"/>
      <c r="I36" s="23"/>
      <c r="J36" s="23"/>
      <c r="K36" s="23"/>
      <c r="L36" s="23"/>
      <c r="M36" s="23"/>
      <c r="N36" s="23"/>
      <c r="O36" s="23"/>
      <c r="P36" s="23"/>
      <c r="Q36" s="12"/>
      <c r="R36" s="12"/>
    </row>
    <row r="37" spans="1:18" ht="28.5" customHeight="1">
      <c r="A37" s="66" t="s">
        <v>46</v>
      </c>
      <c r="B37" s="43">
        <v>18.88</v>
      </c>
      <c r="C37" s="88">
        <v>16</v>
      </c>
      <c r="D37" s="330"/>
      <c r="E37" s="90"/>
      <c r="F37" s="90"/>
      <c r="G37" s="90"/>
      <c r="H37" s="91"/>
      <c r="I37" s="91"/>
      <c r="J37" s="91"/>
      <c r="K37" s="91"/>
      <c r="L37" s="91"/>
      <c r="M37" s="91"/>
      <c r="N37" s="91"/>
      <c r="O37" s="91"/>
      <c r="P37" s="91"/>
      <c r="Q37" s="12"/>
      <c r="R37" s="12"/>
    </row>
    <row r="38" spans="1:18" ht="36" customHeight="1">
      <c r="A38" s="66" t="s">
        <v>133</v>
      </c>
      <c r="B38" s="43">
        <v>16</v>
      </c>
      <c r="C38" s="88">
        <v>16</v>
      </c>
      <c r="D38" s="107"/>
      <c r="E38" s="44"/>
      <c r="F38" s="44"/>
      <c r="G38" s="44"/>
      <c r="H38" s="70"/>
      <c r="I38" s="70"/>
      <c r="J38" s="70"/>
      <c r="K38" s="70"/>
      <c r="L38" s="70"/>
      <c r="M38" s="70"/>
      <c r="N38" s="70"/>
      <c r="O38" s="70"/>
      <c r="P38" s="70"/>
      <c r="Q38" s="12"/>
      <c r="R38" s="12"/>
    </row>
    <row r="39" spans="1:18" ht="28.5" customHeight="1">
      <c r="A39" s="55" t="s">
        <v>47</v>
      </c>
      <c r="B39" s="53">
        <v>69.16</v>
      </c>
      <c r="C39" s="54">
        <v>52</v>
      </c>
      <c r="D39" s="107"/>
      <c r="E39" s="24"/>
      <c r="F39" s="44"/>
      <c r="G39" s="44"/>
      <c r="H39" s="70"/>
      <c r="I39" s="70"/>
      <c r="J39" s="70"/>
      <c r="K39" s="70"/>
      <c r="L39" s="70"/>
      <c r="M39" s="70"/>
      <c r="N39" s="70"/>
      <c r="O39" s="70"/>
      <c r="P39" s="70"/>
      <c r="Q39" s="12"/>
      <c r="R39" s="12"/>
    </row>
    <row r="40" spans="1:20" ht="28.5" customHeight="1">
      <c r="A40" s="160" t="s">
        <v>48</v>
      </c>
      <c r="B40" s="70">
        <v>74.36</v>
      </c>
      <c r="C40" s="72">
        <v>52</v>
      </c>
      <c r="D40" s="107"/>
      <c r="E40" s="24"/>
      <c r="F40" s="44"/>
      <c r="G40" s="44"/>
      <c r="H40" s="70"/>
      <c r="I40" s="70"/>
      <c r="J40" s="70"/>
      <c r="K40" s="70"/>
      <c r="L40" s="70"/>
      <c r="M40" s="70"/>
      <c r="N40" s="70"/>
      <c r="O40" s="70"/>
      <c r="P40" s="70"/>
      <c r="Q40" s="12"/>
      <c r="R40" s="12"/>
      <c r="T40" s="132"/>
    </row>
    <row r="41" spans="1:21" ht="28.5" customHeight="1">
      <c r="A41" s="55" t="s">
        <v>49</v>
      </c>
      <c r="B41" s="53">
        <v>80.08</v>
      </c>
      <c r="C41" s="54">
        <v>52</v>
      </c>
      <c r="D41" s="1"/>
      <c r="E41" s="2"/>
      <c r="F41" s="59"/>
      <c r="G41" s="59"/>
      <c r="H41" s="53"/>
      <c r="I41" s="53"/>
      <c r="J41" s="53"/>
      <c r="K41" s="53"/>
      <c r="L41" s="53"/>
      <c r="M41" s="53"/>
      <c r="N41" s="53"/>
      <c r="O41" s="53"/>
      <c r="P41" s="53"/>
      <c r="Q41" s="12"/>
      <c r="R41" s="12"/>
      <c r="T41" s="132"/>
      <c r="U41" s="133"/>
    </row>
    <row r="42" spans="1:21" ht="28.5" customHeight="1">
      <c r="A42" s="55" t="s">
        <v>50</v>
      </c>
      <c r="B42" s="53">
        <v>86.84</v>
      </c>
      <c r="C42" s="54">
        <v>52</v>
      </c>
      <c r="D42" s="1"/>
      <c r="E42" s="2"/>
      <c r="F42" s="59"/>
      <c r="G42" s="59"/>
      <c r="H42" s="53"/>
      <c r="I42" s="53"/>
      <c r="J42" s="53"/>
      <c r="K42" s="53"/>
      <c r="L42" s="53"/>
      <c r="M42" s="53"/>
      <c r="N42" s="53"/>
      <c r="O42" s="53"/>
      <c r="P42" s="53"/>
      <c r="Q42" s="12"/>
      <c r="R42" s="12"/>
      <c r="T42" s="132"/>
      <c r="U42" s="133"/>
    </row>
    <row r="43" spans="1:21" ht="28.5" customHeight="1">
      <c r="A43" s="189" t="s">
        <v>219</v>
      </c>
      <c r="B43" s="72">
        <v>5</v>
      </c>
      <c r="C43" s="72">
        <v>5</v>
      </c>
      <c r="D43" s="107"/>
      <c r="E43" s="24"/>
      <c r="F43" s="44"/>
      <c r="G43" s="44"/>
      <c r="H43" s="70"/>
      <c r="I43" s="70"/>
      <c r="J43" s="70"/>
      <c r="K43" s="70"/>
      <c r="L43" s="70"/>
      <c r="M43" s="70"/>
      <c r="N43" s="70"/>
      <c r="O43" s="70"/>
      <c r="P43" s="70"/>
      <c r="Q43" s="12"/>
      <c r="R43" s="12"/>
      <c r="S43" s="46"/>
      <c r="T43" s="134"/>
      <c r="U43" s="133"/>
    </row>
    <row r="44" spans="1:21" s="46" customFormat="1" ht="28.5" customHeight="1">
      <c r="A44" s="160" t="s">
        <v>171</v>
      </c>
      <c r="B44" s="70">
        <v>27.3</v>
      </c>
      <c r="C44" s="72">
        <v>15</v>
      </c>
      <c r="D44" s="28"/>
      <c r="E44" s="44"/>
      <c r="F44" s="44"/>
      <c r="G44" s="44"/>
      <c r="H44" s="70"/>
      <c r="I44" s="70"/>
      <c r="J44" s="70"/>
      <c r="K44" s="70"/>
      <c r="L44" s="70"/>
      <c r="M44" s="70"/>
      <c r="N44" s="70"/>
      <c r="O44" s="70"/>
      <c r="P44" s="70"/>
      <c r="Q44" s="45"/>
      <c r="R44" s="45"/>
      <c r="S44" s="127"/>
      <c r="T44" s="132"/>
      <c r="U44" s="135"/>
    </row>
    <row r="45" spans="1:21" ht="28.5" customHeight="1">
      <c r="A45" s="63" t="s">
        <v>194</v>
      </c>
      <c r="B45" s="44">
        <v>12.5</v>
      </c>
      <c r="C45" s="72">
        <v>10</v>
      </c>
      <c r="D45" s="107"/>
      <c r="E45" s="24"/>
      <c r="F45" s="44"/>
      <c r="G45" s="44"/>
      <c r="H45" s="70"/>
      <c r="I45" s="70"/>
      <c r="J45" s="70"/>
      <c r="K45" s="70"/>
      <c r="L45" s="70"/>
      <c r="M45" s="70"/>
      <c r="N45" s="70"/>
      <c r="O45" s="70"/>
      <c r="P45" s="70"/>
      <c r="Q45" s="12"/>
      <c r="R45" s="12"/>
      <c r="T45" s="132"/>
      <c r="U45" s="133"/>
    </row>
    <row r="46" spans="1:21" ht="28.5" customHeight="1">
      <c r="A46" s="138" t="s">
        <v>43</v>
      </c>
      <c r="B46" s="70">
        <v>13.3</v>
      </c>
      <c r="C46" s="72">
        <v>10</v>
      </c>
      <c r="D46" s="107"/>
      <c r="E46" s="24"/>
      <c r="F46" s="44"/>
      <c r="G46" s="44"/>
      <c r="H46" s="70"/>
      <c r="I46" s="70"/>
      <c r="J46" s="70"/>
      <c r="K46" s="70"/>
      <c r="L46" s="70"/>
      <c r="M46" s="70"/>
      <c r="N46" s="70"/>
      <c r="O46" s="70"/>
      <c r="P46" s="70"/>
      <c r="Q46" s="12"/>
      <c r="R46" s="12"/>
      <c r="T46" s="132"/>
      <c r="U46" s="133"/>
    </row>
    <row r="47" spans="1:21" ht="28.5" customHeight="1">
      <c r="A47" s="138" t="s">
        <v>51</v>
      </c>
      <c r="B47" s="70">
        <v>5.949999999999999</v>
      </c>
      <c r="C47" s="72">
        <v>5</v>
      </c>
      <c r="D47" s="107"/>
      <c r="E47" s="24"/>
      <c r="F47" s="44"/>
      <c r="G47" s="44"/>
      <c r="H47" s="70"/>
      <c r="I47" s="70"/>
      <c r="J47" s="70"/>
      <c r="K47" s="70"/>
      <c r="L47" s="70"/>
      <c r="M47" s="70"/>
      <c r="N47" s="70"/>
      <c r="O47" s="70"/>
      <c r="P47" s="70"/>
      <c r="Q47" s="12"/>
      <c r="R47" s="12"/>
      <c r="T47" s="132"/>
      <c r="U47" s="133"/>
    </row>
    <row r="48" spans="1:21" ht="28.5" customHeight="1">
      <c r="A48" s="138" t="s">
        <v>40</v>
      </c>
      <c r="B48" s="72">
        <v>4</v>
      </c>
      <c r="C48" s="72">
        <v>4</v>
      </c>
      <c r="D48" s="72"/>
      <c r="E48" s="44"/>
      <c r="F48" s="44"/>
      <c r="G48" s="44"/>
      <c r="H48" s="70"/>
      <c r="I48" s="70"/>
      <c r="J48" s="70"/>
      <c r="K48" s="70"/>
      <c r="L48" s="70"/>
      <c r="M48" s="70"/>
      <c r="N48" s="70"/>
      <c r="O48" s="70"/>
      <c r="P48" s="70"/>
      <c r="Q48" s="12"/>
      <c r="R48" s="12"/>
      <c r="T48" s="132"/>
      <c r="U48" s="133"/>
    </row>
    <row r="49" spans="1:21" ht="28.5" customHeight="1">
      <c r="A49" s="138" t="s">
        <v>52</v>
      </c>
      <c r="B49" s="72">
        <v>5</v>
      </c>
      <c r="C49" s="72">
        <v>5</v>
      </c>
      <c r="D49" s="72"/>
      <c r="E49" s="44"/>
      <c r="F49" s="44"/>
      <c r="G49" s="44"/>
      <c r="H49" s="70"/>
      <c r="I49" s="70"/>
      <c r="J49" s="70"/>
      <c r="K49" s="70"/>
      <c r="L49" s="70"/>
      <c r="M49" s="70"/>
      <c r="N49" s="70"/>
      <c r="O49" s="70"/>
      <c r="P49" s="70"/>
      <c r="Q49" s="12"/>
      <c r="R49" s="12"/>
      <c r="T49" s="132"/>
      <c r="U49" s="133"/>
    </row>
    <row r="50" spans="1:21" ht="28.5" customHeight="1">
      <c r="A50" s="160" t="s">
        <v>100</v>
      </c>
      <c r="B50" s="53">
        <v>2.0250000000000004</v>
      </c>
      <c r="C50" s="54">
        <v>1.5</v>
      </c>
      <c r="D50" s="52"/>
      <c r="E50" s="187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"/>
      <c r="R50" s="12"/>
      <c r="T50" s="132"/>
      <c r="U50" s="133"/>
    </row>
    <row r="51" spans="1:21" ht="28.5" customHeight="1">
      <c r="A51" s="55" t="s">
        <v>172</v>
      </c>
      <c r="B51" s="54">
        <v>0.1</v>
      </c>
      <c r="C51" s="54">
        <v>0.1</v>
      </c>
      <c r="D51" s="72"/>
      <c r="E51" s="44"/>
      <c r="F51" s="44"/>
      <c r="G51" s="44"/>
      <c r="H51" s="70"/>
      <c r="I51" s="70"/>
      <c r="J51" s="70"/>
      <c r="K51" s="70"/>
      <c r="L51" s="70"/>
      <c r="M51" s="70"/>
      <c r="N51" s="70"/>
      <c r="O51" s="70"/>
      <c r="P51" s="70"/>
      <c r="Q51" s="12"/>
      <c r="R51" s="12"/>
      <c r="T51" s="132"/>
      <c r="U51" s="133"/>
    </row>
    <row r="52" spans="1:21" ht="28.5" customHeight="1">
      <c r="A52" s="360" t="s">
        <v>174</v>
      </c>
      <c r="B52" s="360"/>
      <c r="C52" s="360"/>
      <c r="D52" s="191">
        <v>100</v>
      </c>
      <c r="E52" s="76">
        <v>15.9</v>
      </c>
      <c r="F52" s="76">
        <v>14.4</v>
      </c>
      <c r="G52" s="76">
        <v>6.25</v>
      </c>
      <c r="H52" s="23">
        <v>218.2</v>
      </c>
      <c r="I52" s="25">
        <v>1.5</v>
      </c>
      <c r="J52" s="25">
        <v>0.0625</v>
      </c>
      <c r="K52" s="25">
        <v>0.21</v>
      </c>
      <c r="L52" s="25">
        <v>0.15</v>
      </c>
      <c r="M52" s="25">
        <v>30.6125</v>
      </c>
      <c r="N52" s="25">
        <v>180</v>
      </c>
      <c r="O52" s="25">
        <v>1.4</v>
      </c>
      <c r="P52" s="25">
        <v>1.225</v>
      </c>
      <c r="Q52" s="12"/>
      <c r="R52" s="12"/>
      <c r="T52" s="132"/>
      <c r="U52" s="141"/>
    </row>
    <row r="53" spans="1:21" ht="28.5" customHeight="1">
      <c r="A53" s="198" t="s">
        <v>45</v>
      </c>
      <c r="B53" s="43">
        <v>88.4</v>
      </c>
      <c r="C53" s="53">
        <v>65</v>
      </c>
      <c r="D53" s="330"/>
      <c r="E53" s="90"/>
      <c r="F53" s="90"/>
      <c r="G53" s="90"/>
      <c r="H53" s="91"/>
      <c r="I53" s="91"/>
      <c r="J53" s="91"/>
      <c r="K53" s="91"/>
      <c r="L53" s="91"/>
      <c r="M53" s="91"/>
      <c r="N53" s="91"/>
      <c r="O53" s="91"/>
      <c r="P53" s="91"/>
      <c r="Q53" s="12"/>
      <c r="R53" s="12"/>
      <c r="T53" s="132"/>
      <c r="U53" s="141"/>
    </row>
    <row r="54" spans="1:21" ht="28.5" customHeight="1">
      <c r="A54" s="198" t="s">
        <v>46</v>
      </c>
      <c r="B54" s="43">
        <v>76.7</v>
      </c>
      <c r="C54" s="53">
        <v>65</v>
      </c>
      <c r="D54" s="54"/>
      <c r="E54" s="59"/>
      <c r="F54" s="59"/>
      <c r="G54" s="59"/>
      <c r="H54" s="59"/>
      <c r="I54" s="203"/>
      <c r="J54" s="204"/>
      <c r="K54" s="204"/>
      <c r="L54" s="204"/>
      <c r="M54" s="204"/>
      <c r="N54" s="204"/>
      <c r="O54" s="204"/>
      <c r="P54" s="203"/>
      <c r="Q54" s="12"/>
      <c r="R54" s="12"/>
      <c r="U54" s="132"/>
    </row>
    <row r="55" spans="1:18" ht="28.5" customHeight="1">
      <c r="A55" s="199" t="s">
        <v>175</v>
      </c>
      <c r="B55" s="60">
        <v>65</v>
      </c>
      <c r="C55" s="53">
        <v>65</v>
      </c>
      <c r="D55" s="107"/>
      <c r="E55" s="6"/>
      <c r="F55" s="44"/>
      <c r="G55" s="44"/>
      <c r="H55" s="72"/>
      <c r="I55" s="200"/>
      <c r="J55" s="201"/>
      <c r="K55" s="201"/>
      <c r="L55" s="201"/>
      <c r="M55" s="201"/>
      <c r="N55" s="201"/>
      <c r="O55" s="201"/>
      <c r="P55" s="200"/>
      <c r="Q55" s="12"/>
      <c r="R55" s="12"/>
    </row>
    <row r="56" spans="1:18" ht="28.5" customHeight="1">
      <c r="A56" s="160" t="s">
        <v>102</v>
      </c>
      <c r="B56" s="70"/>
      <c r="C56" s="70">
        <v>40</v>
      </c>
      <c r="D56" s="107"/>
      <c r="E56" s="24"/>
      <c r="F56" s="44"/>
      <c r="G56" s="44"/>
      <c r="H56" s="72"/>
      <c r="I56" s="201"/>
      <c r="J56" s="201"/>
      <c r="K56" s="201"/>
      <c r="L56" s="201"/>
      <c r="M56" s="201"/>
      <c r="N56" s="201"/>
      <c r="O56" s="201"/>
      <c r="P56" s="201"/>
      <c r="Q56" s="12"/>
      <c r="R56" s="12"/>
    </row>
    <row r="57" spans="1:21" ht="28.5" customHeight="1">
      <c r="A57" s="160" t="s">
        <v>51</v>
      </c>
      <c r="B57" s="70">
        <v>34.51</v>
      </c>
      <c r="C57" s="70">
        <v>29</v>
      </c>
      <c r="D57" s="72"/>
      <c r="E57" s="44"/>
      <c r="F57" s="44"/>
      <c r="G57" s="44"/>
      <c r="H57" s="44"/>
      <c r="I57" s="204"/>
      <c r="J57" s="204"/>
      <c r="K57" s="204"/>
      <c r="L57" s="204"/>
      <c r="M57" s="204"/>
      <c r="N57" s="204"/>
      <c r="O57" s="204"/>
      <c r="P57" s="204"/>
      <c r="Q57" s="12"/>
      <c r="R57" s="12"/>
      <c r="U57" s="259"/>
    </row>
    <row r="58" spans="1:21" ht="28.5" customHeight="1">
      <c r="A58" s="160" t="s">
        <v>44</v>
      </c>
      <c r="B58" s="70">
        <v>6</v>
      </c>
      <c r="C58" s="70">
        <v>6</v>
      </c>
      <c r="D58" s="72"/>
      <c r="E58" s="44"/>
      <c r="F58" s="44"/>
      <c r="G58" s="44"/>
      <c r="H58" s="72"/>
      <c r="I58" s="204"/>
      <c r="J58" s="204"/>
      <c r="K58" s="204"/>
      <c r="L58" s="204"/>
      <c r="M58" s="204"/>
      <c r="N58" s="204"/>
      <c r="O58" s="204"/>
      <c r="P58" s="204"/>
      <c r="Q58" s="12"/>
      <c r="R58" s="12"/>
      <c r="U58" s="259"/>
    </row>
    <row r="59" spans="1:21" ht="28.5" customHeight="1">
      <c r="A59" s="55" t="s">
        <v>176</v>
      </c>
      <c r="B59" s="53"/>
      <c r="C59" s="53">
        <v>20</v>
      </c>
      <c r="D59" s="54"/>
      <c r="E59" s="59"/>
      <c r="F59" s="59"/>
      <c r="G59" s="59"/>
      <c r="H59" s="54"/>
      <c r="I59" s="203"/>
      <c r="J59" s="204"/>
      <c r="K59" s="204"/>
      <c r="L59" s="204"/>
      <c r="M59" s="204"/>
      <c r="N59" s="204"/>
      <c r="O59" s="204"/>
      <c r="P59" s="203"/>
      <c r="Q59" s="12"/>
      <c r="R59" s="12"/>
      <c r="U59" s="259"/>
    </row>
    <row r="60" spans="1:21" ht="28.5" customHeight="1">
      <c r="A60" s="160" t="s">
        <v>177</v>
      </c>
      <c r="B60" s="70"/>
      <c r="C60" s="70">
        <v>60</v>
      </c>
      <c r="D60" s="107"/>
      <c r="E60" s="24"/>
      <c r="F60" s="44"/>
      <c r="G60" s="44"/>
      <c r="H60" s="72"/>
      <c r="I60" s="201"/>
      <c r="J60" s="201"/>
      <c r="K60" s="201"/>
      <c r="L60" s="201"/>
      <c r="M60" s="201"/>
      <c r="N60" s="201"/>
      <c r="O60" s="201"/>
      <c r="P60" s="201"/>
      <c r="Q60" s="11"/>
      <c r="R60" s="11"/>
      <c r="U60" s="259"/>
    </row>
    <row r="61" spans="1:21" s="130" customFormat="1" ht="28.5" customHeight="1">
      <c r="A61" s="160" t="s">
        <v>55</v>
      </c>
      <c r="B61" s="44">
        <v>4.8</v>
      </c>
      <c r="C61" s="44">
        <v>4.8</v>
      </c>
      <c r="D61" s="72"/>
      <c r="E61" s="44"/>
      <c r="F61" s="44"/>
      <c r="G61" s="44"/>
      <c r="H61" s="44"/>
      <c r="I61" s="205"/>
      <c r="J61" s="205"/>
      <c r="K61" s="205"/>
      <c r="L61" s="205"/>
      <c r="M61" s="205"/>
      <c r="N61" s="205"/>
      <c r="O61" s="205"/>
      <c r="P61" s="205"/>
      <c r="Q61" s="11"/>
      <c r="R61" s="11"/>
      <c r="S61" s="127"/>
      <c r="T61" s="127"/>
      <c r="U61" s="259"/>
    </row>
    <row r="62" spans="1:21" ht="28.5" customHeight="1">
      <c r="A62" s="160" t="s">
        <v>52</v>
      </c>
      <c r="B62" s="72">
        <v>10</v>
      </c>
      <c r="C62" s="72">
        <v>10</v>
      </c>
      <c r="D62" s="72"/>
      <c r="E62" s="44"/>
      <c r="F62" s="44"/>
      <c r="G62" s="44"/>
      <c r="H62" s="44"/>
      <c r="I62" s="204"/>
      <c r="J62" s="204"/>
      <c r="K62" s="204"/>
      <c r="L62" s="204"/>
      <c r="M62" s="204"/>
      <c r="N62" s="204"/>
      <c r="O62" s="204"/>
      <c r="P62" s="204"/>
      <c r="Q62" s="11"/>
      <c r="R62" s="11"/>
      <c r="U62" s="259"/>
    </row>
    <row r="63" spans="1:21" ht="28.5" customHeight="1">
      <c r="A63" s="160" t="s">
        <v>65</v>
      </c>
      <c r="B63" s="72">
        <v>50</v>
      </c>
      <c r="C63" s="72">
        <v>50</v>
      </c>
      <c r="D63" s="54"/>
      <c r="E63" s="44"/>
      <c r="F63" s="44"/>
      <c r="G63" s="44"/>
      <c r="H63" s="44"/>
      <c r="I63" s="204"/>
      <c r="J63" s="204"/>
      <c r="K63" s="204"/>
      <c r="L63" s="204"/>
      <c r="M63" s="204"/>
      <c r="N63" s="204"/>
      <c r="O63" s="204"/>
      <c r="P63" s="204"/>
      <c r="Q63" s="11"/>
      <c r="R63" s="11"/>
      <c r="U63" s="259"/>
    </row>
    <row r="64" spans="1:18" ht="28.5" customHeight="1">
      <c r="A64" s="336" t="s">
        <v>153</v>
      </c>
      <c r="B64" s="336"/>
      <c r="C64" s="336"/>
      <c r="D64" s="107">
        <v>180</v>
      </c>
      <c r="E64" s="24">
        <v>5.8</v>
      </c>
      <c r="F64" s="24">
        <v>3.6</v>
      </c>
      <c r="G64" s="24">
        <v>44</v>
      </c>
      <c r="H64" s="23">
        <v>231.6</v>
      </c>
      <c r="I64" s="25">
        <v>0</v>
      </c>
      <c r="J64" s="25">
        <v>0.06</v>
      </c>
      <c r="K64" s="25">
        <v>0.12</v>
      </c>
      <c r="L64" s="25">
        <v>0.97</v>
      </c>
      <c r="M64" s="25">
        <v>21.91</v>
      </c>
      <c r="N64" s="25">
        <v>58.29</v>
      </c>
      <c r="O64" s="25">
        <v>8.22</v>
      </c>
      <c r="P64" s="25">
        <v>0.85</v>
      </c>
      <c r="Q64" s="11"/>
      <c r="R64" s="11"/>
    </row>
    <row r="65" spans="1:18" ht="28.5" customHeight="1">
      <c r="A65" s="160" t="s">
        <v>58</v>
      </c>
      <c r="B65" s="70">
        <v>61</v>
      </c>
      <c r="C65" s="70">
        <v>61</v>
      </c>
      <c r="D65" s="72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11"/>
      <c r="R65" s="11"/>
    </row>
    <row r="66" spans="1:18" ht="28.5" customHeight="1">
      <c r="A66" s="63" t="s">
        <v>79</v>
      </c>
      <c r="B66" s="52">
        <v>5</v>
      </c>
      <c r="C66" s="52">
        <v>5</v>
      </c>
      <c r="D66" s="72"/>
      <c r="E66" s="38"/>
      <c r="F66" s="38"/>
      <c r="G66" s="38"/>
      <c r="H66" s="52"/>
      <c r="I66" s="51"/>
      <c r="J66" s="51"/>
      <c r="K66" s="51"/>
      <c r="L66" s="51"/>
      <c r="M66" s="51"/>
      <c r="N66" s="51"/>
      <c r="O66" s="51"/>
      <c r="P66" s="51"/>
      <c r="Q66" s="11"/>
      <c r="R66" s="11"/>
    </row>
    <row r="67" spans="1:18" ht="28.5" customHeight="1">
      <c r="A67" s="143" t="s">
        <v>183</v>
      </c>
      <c r="B67" s="107">
        <v>200</v>
      </c>
      <c r="C67" s="107">
        <v>200</v>
      </c>
      <c r="D67" s="107">
        <v>200</v>
      </c>
      <c r="E67" s="24">
        <v>0.6</v>
      </c>
      <c r="F67" s="24">
        <v>0.2</v>
      </c>
      <c r="G67" s="24">
        <v>33.5</v>
      </c>
      <c r="H67" s="23">
        <v>138.20000000000002</v>
      </c>
      <c r="I67" s="25">
        <v>0</v>
      </c>
      <c r="J67" s="25">
        <v>0.02</v>
      </c>
      <c r="K67" s="25">
        <v>0</v>
      </c>
      <c r="L67" s="25">
        <v>0</v>
      </c>
      <c r="M67" s="25">
        <v>20</v>
      </c>
      <c r="N67" s="25">
        <v>0</v>
      </c>
      <c r="O67" s="25">
        <v>0</v>
      </c>
      <c r="P67" s="25">
        <v>0</v>
      </c>
      <c r="Q67" s="11"/>
      <c r="R67" s="11"/>
    </row>
    <row r="68" spans="1:18" ht="28.5" customHeight="1">
      <c r="A68" s="336" t="s">
        <v>36</v>
      </c>
      <c r="B68" s="336"/>
      <c r="C68" s="336"/>
      <c r="D68" s="107">
        <v>30</v>
      </c>
      <c r="E68" s="24">
        <v>1.41</v>
      </c>
      <c r="F68" s="24">
        <v>0.3</v>
      </c>
      <c r="G68" s="24">
        <v>13.11</v>
      </c>
      <c r="H68" s="23">
        <v>60.78000000000001</v>
      </c>
      <c r="I68" s="24">
        <v>0</v>
      </c>
      <c r="J68" s="24">
        <v>0.024</v>
      </c>
      <c r="K68" s="24">
        <v>0</v>
      </c>
      <c r="L68" s="24">
        <v>0</v>
      </c>
      <c r="M68" s="24">
        <v>5.4</v>
      </c>
      <c r="N68" s="24">
        <v>26.1</v>
      </c>
      <c r="O68" s="24">
        <v>5.7</v>
      </c>
      <c r="P68" s="24">
        <v>0.8400000000000001</v>
      </c>
      <c r="Q68" s="11"/>
      <c r="R68" s="11"/>
    </row>
    <row r="69" spans="1:18" ht="28.5" customHeight="1">
      <c r="A69" s="336" t="s">
        <v>82</v>
      </c>
      <c r="B69" s="336"/>
      <c r="C69" s="336"/>
      <c r="D69" s="107">
        <v>60</v>
      </c>
      <c r="E69" s="24">
        <v>4.919999999999999</v>
      </c>
      <c r="F69" s="24">
        <v>0.84</v>
      </c>
      <c r="G69" s="24">
        <v>21.66</v>
      </c>
      <c r="H69" s="23">
        <v>113.88</v>
      </c>
      <c r="I69" s="24">
        <v>0</v>
      </c>
      <c r="J69" s="24">
        <v>0.138</v>
      </c>
      <c r="K69" s="24">
        <v>0</v>
      </c>
      <c r="L69" s="24">
        <v>0</v>
      </c>
      <c r="M69" s="24">
        <v>19.8</v>
      </c>
      <c r="N69" s="24">
        <v>130.8</v>
      </c>
      <c r="O69" s="24">
        <v>37.2</v>
      </c>
      <c r="P69" s="24">
        <v>2.52</v>
      </c>
      <c r="Q69" s="11"/>
      <c r="R69" s="11"/>
    </row>
    <row r="70" spans="1:18" ht="28.5" customHeight="1">
      <c r="A70" s="346" t="s">
        <v>81</v>
      </c>
      <c r="B70" s="346"/>
      <c r="C70" s="346"/>
      <c r="D70" s="107">
        <v>60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11"/>
      <c r="R70" s="11"/>
    </row>
    <row r="71" spans="1:21" s="148" customFormat="1" ht="28.5" customHeight="1">
      <c r="A71" s="347" t="s">
        <v>21</v>
      </c>
      <c r="B71" s="361"/>
      <c r="C71" s="361"/>
      <c r="D71" s="361"/>
      <c r="E71" s="32">
        <v>47.72</v>
      </c>
      <c r="F71" s="32">
        <v>46.265</v>
      </c>
      <c r="G71" s="32">
        <v>242.685</v>
      </c>
      <c r="H71" s="32">
        <v>1578.005</v>
      </c>
      <c r="I71" s="32">
        <v>9.065555555555555</v>
      </c>
      <c r="J71" s="113">
        <v>0.7187222222222223</v>
      </c>
      <c r="K71" s="113">
        <v>0.98</v>
      </c>
      <c r="L71" s="113">
        <v>3.866888888888889</v>
      </c>
      <c r="M71" s="32">
        <v>379.8378333333334</v>
      </c>
      <c r="N71" s="32">
        <v>661.0473333333334</v>
      </c>
      <c r="O71" s="32">
        <v>113.82333333333334</v>
      </c>
      <c r="P71" s="32">
        <v>8.438333333333333</v>
      </c>
      <c r="Q71" s="11"/>
      <c r="R71" s="11"/>
      <c r="S71" s="127"/>
      <c r="T71" s="127"/>
      <c r="U71" s="127"/>
    </row>
    <row r="72" spans="1:21" s="148" customFormat="1" ht="28.5" customHeight="1">
      <c r="A72" s="337" t="s">
        <v>12</v>
      </c>
      <c r="B72" s="337"/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11"/>
      <c r="R72" s="11"/>
      <c r="S72" s="127"/>
      <c r="T72" s="127"/>
      <c r="U72" s="127"/>
    </row>
    <row r="73" spans="1:21" s="148" customFormat="1" ht="28.5" customHeight="1">
      <c r="A73" s="348" t="s">
        <v>1</v>
      </c>
      <c r="B73" s="338" t="s">
        <v>2</v>
      </c>
      <c r="C73" s="338" t="s">
        <v>3</v>
      </c>
      <c r="D73" s="338" t="s">
        <v>4</v>
      </c>
      <c r="E73" s="338"/>
      <c r="F73" s="338"/>
      <c r="G73" s="338"/>
      <c r="H73" s="338"/>
      <c r="I73" s="338" t="s">
        <v>158</v>
      </c>
      <c r="J73" s="338"/>
      <c r="K73" s="338"/>
      <c r="L73" s="338"/>
      <c r="M73" s="338" t="s">
        <v>159</v>
      </c>
      <c r="N73" s="338"/>
      <c r="O73" s="338"/>
      <c r="P73" s="338"/>
      <c r="Q73" s="11"/>
      <c r="R73" s="11"/>
      <c r="S73" s="127"/>
      <c r="T73" s="127"/>
      <c r="U73" s="127"/>
    </row>
    <row r="74" spans="1:18" ht="28.5" customHeight="1">
      <c r="A74" s="348"/>
      <c r="B74" s="338"/>
      <c r="C74" s="338"/>
      <c r="D74" s="8" t="s">
        <v>5</v>
      </c>
      <c r="E74" s="81" t="s">
        <v>6</v>
      </c>
      <c r="F74" s="81" t="s">
        <v>7</v>
      </c>
      <c r="G74" s="81" t="s">
        <v>8</v>
      </c>
      <c r="H74" s="101" t="s">
        <v>9</v>
      </c>
      <c r="I74" s="197" t="s">
        <v>160</v>
      </c>
      <c r="J74" s="197" t="s">
        <v>161</v>
      </c>
      <c r="K74" s="197" t="s">
        <v>162</v>
      </c>
      <c r="L74" s="197" t="s">
        <v>163</v>
      </c>
      <c r="M74" s="197" t="s">
        <v>164</v>
      </c>
      <c r="N74" s="197" t="s">
        <v>165</v>
      </c>
      <c r="O74" s="197" t="s">
        <v>166</v>
      </c>
      <c r="P74" s="197" t="s">
        <v>167</v>
      </c>
      <c r="Q74" s="11"/>
      <c r="R74" s="11"/>
    </row>
    <row r="75" spans="1:18" ht="28.5" customHeight="1">
      <c r="A75" s="339" t="s">
        <v>10</v>
      </c>
      <c r="B75" s="339"/>
      <c r="C75" s="339"/>
      <c r="D75" s="339"/>
      <c r="E75" s="108">
        <v>28.34</v>
      </c>
      <c r="F75" s="108">
        <v>23.6</v>
      </c>
      <c r="G75" s="108">
        <v>71.74000000000001</v>
      </c>
      <c r="H75" s="109">
        <v>612.72</v>
      </c>
      <c r="I75" s="108">
        <v>4.920000000000001</v>
      </c>
      <c r="J75" s="108">
        <v>0.22100000000000003</v>
      </c>
      <c r="K75" s="108">
        <v>0.083</v>
      </c>
      <c r="L75" s="108">
        <v>2.68</v>
      </c>
      <c r="M75" s="108">
        <v>606.7</v>
      </c>
      <c r="N75" s="108">
        <v>604.66</v>
      </c>
      <c r="O75" s="108">
        <v>61.599999999999994</v>
      </c>
      <c r="P75" s="108">
        <v>3.01</v>
      </c>
      <c r="Q75" s="11"/>
      <c r="R75" s="11"/>
    </row>
    <row r="76" spans="1:18" ht="28.5" customHeight="1">
      <c r="A76" s="332" t="s">
        <v>206</v>
      </c>
      <c r="B76" s="332"/>
      <c r="C76" s="332"/>
      <c r="D76" s="107">
        <v>200</v>
      </c>
      <c r="E76" s="24">
        <v>17</v>
      </c>
      <c r="F76" s="24">
        <v>14.9</v>
      </c>
      <c r="G76" s="24">
        <v>9.6</v>
      </c>
      <c r="H76" s="23">
        <v>240.5</v>
      </c>
      <c r="I76" s="24">
        <v>4.37</v>
      </c>
      <c r="J76" s="24">
        <v>0.14</v>
      </c>
      <c r="K76" s="24">
        <v>0.033</v>
      </c>
      <c r="L76" s="24">
        <v>2.23</v>
      </c>
      <c r="M76" s="24">
        <v>110.5</v>
      </c>
      <c r="N76" s="24">
        <v>251</v>
      </c>
      <c r="O76" s="24">
        <v>15.9</v>
      </c>
      <c r="P76" s="24">
        <v>1.67</v>
      </c>
      <c r="Q76" s="11"/>
      <c r="R76" s="11"/>
    </row>
    <row r="77" spans="1:18" ht="28.5" customHeight="1">
      <c r="A77" s="74" t="s">
        <v>71</v>
      </c>
      <c r="B77" s="52">
        <v>106</v>
      </c>
      <c r="C77" s="52">
        <v>106</v>
      </c>
      <c r="D77" s="28"/>
      <c r="E77" s="38"/>
      <c r="F77" s="38"/>
      <c r="G77" s="38"/>
      <c r="H77" s="52"/>
      <c r="I77" s="38"/>
      <c r="J77" s="38"/>
      <c r="K77" s="38"/>
      <c r="L77" s="38"/>
      <c r="M77" s="38"/>
      <c r="N77" s="38"/>
      <c r="O77" s="38"/>
      <c r="P77" s="38"/>
      <c r="Q77" s="11"/>
      <c r="R77" s="11"/>
    </row>
    <row r="78" spans="1:18" ht="28.5" customHeight="1">
      <c r="A78" s="63" t="s">
        <v>69</v>
      </c>
      <c r="B78" s="52">
        <v>40</v>
      </c>
      <c r="C78" s="52">
        <v>40</v>
      </c>
      <c r="D78" s="28"/>
      <c r="E78" s="38"/>
      <c r="F78" s="38"/>
      <c r="G78" s="38"/>
      <c r="H78" s="52"/>
      <c r="I78" s="184"/>
      <c r="J78" s="184"/>
      <c r="K78" s="184"/>
      <c r="L78" s="184"/>
      <c r="M78" s="184"/>
      <c r="N78" s="184"/>
      <c r="O78" s="184"/>
      <c r="P78" s="184"/>
      <c r="Q78" s="11"/>
      <c r="R78" s="11"/>
    </row>
    <row r="79" spans="1:18" ht="28.5" customHeight="1">
      <c r="A79" s="63" t="s">
        <v>44</v>
      </c>
      <c r="B79" s="28">
        <v>3</v>
      </c>
      <c r="C79" s="28">
        <v>3</v>
      </c>
      <c r="D79" s="28"/>
      <c r="E79" s="38"/>
      <c r="F79" s="38"/>
      <c r="G79" s="38"/>
      <c r="H79" s="52"/>
      <c r="I79" s="184"/>
      <c r="J79" s="184"/>
      <c r="K79" s="184"/>
      <c r="L79" s="184"/>
      <c r="M79" s="184"/>
      <c r="N79" s="184"/>
      <c r="O79" s="184"/>
      <c r="P79" s="184"/>
      <c r="Q79" s="11"/>
      <c r="R79" s="127" t="s">
        <v>12</v>
      </c>
    </row>
    <row r="80" spans="1:19" ht="28.5" customHeight="1">
      <c r="A80" s="63" t="s">
        <v>207</v>
      </c>
      <c r="B80" s="28"/>
      <c r="C80" s="28">
        <v>140</v>
      </c>
      <c r="D80" s="28"/>
      <c r="E80" s="38"/>
      <c r="F80" s="38"/>
      <c r="G80" s="38"/>
      <c r="H80" s="52"/>
      <c r="I80" s="184"/>
      <c r="J80" s="184"/>
      <c r="K80" s="184"/>
      <c r="L80" s="184"/>
      <c r="M80" s="184"/>
      <c r="N80" s="184"/>
      <c r="O80" s="184"/>
      <c r="P80" s="184"/>
      <c r="Q80" s="11"/>
      <c r="R80" s="33" t="s">
        <v>36</v>
      </c>
      <c r="S80" s="127">
        <f>D134+D92</f>
        <v>50</v>
      </c>
    </row>
    <row r="81" spans="1:19" ht="28.5" customHeight="1">
      <c r="A81" s="63" t="s">
        <v>208</v>
      </c>
      <c r="B81" s="28">
        <v>5</v>
      </c>
      <c r="C81" s="28">
        <v>5</v>
      </c>
      <c r="D81" s="28"/>
      <c r="E81" s="38"/>
      <c r="F81" s="38"/>
      <c r="G81" s="24"/>
      <c r="H81" s="23"/>
      <c r="I81" s="225"/>
      <c r="J81" s="225"/>
      <c r="K81" s="225"/>
      <c r="L81" s="225"/>
      <c r="M81" s="225"/>
      <c r="N81" s="225"/>
      <c r="O81" s="225"/>
      <c r="P81" s="225"/>
      <c r="Q81" s="11"/>
      <c r="R81" s="34" t="s">
        <v>37</v>
      </c>
      <c r="S81" s="129">
        <f>D132+B85</f>
        <v>80</v>
      </c>
    </row>
    <row r="82" spans="1:19" ht="36.75" customHeight="1">
      <c r="A82" s="74" t="s">
        <v>89</v>
      </c>
      <c r="B82" s="238">
        <v>84.7</v>
      </c>
      <c r="C82" s="208">
        <v>55</v>
      </c>
      <c r="D82" s="208"/>
      <c r="E82" s="240"/>
      <c r="F82" s="240"/>
      <c r="G82" s="240"/>
      <c r="H82" s="238"/>
      <c r="I82" s="232"/>
      <c r="J82" s="232"/>
      <c r="K82" s="232"/>
      <c r="L82" s="232"/>
      <c r="M82" s="232"/>
      <c r="N82" s="232"/>
      <c r="O82" s="232"/>
      <c r="P82" s="232"/>
      <c r="Q82" s="11"/>
      <c r="R82" s="34" t="s">
        <v>73</v>
      </c>
      <c r="S82" s="129">
        <f>B118</f>
        <v>5</v>
      </c>
    </row>
    <row r="83" spans="1:19" ht="34.5" customHeight="1">
      <c r="A83" s="249" t="s">
        <v>128</v>
      </c>
      <c r="B83" s="238">
        <v>91.85</v>
      </c>
      <c r="C83" s="208">
        <v>55</v>
      </c>
      <c r="D83" s="208"/>
      <c r="E83" s="240"/>
      <c r="F83" s="240"/>
      <c r="G83" s="240"/>
      <c r="H83" s="238"/>
      <c r="I83" s="232"/>
      <c r="J83" s="232"/>
      <c r="K83" s="232"/>
      <c r="L83" s="232"/>
      <c r="M83" s="232"/>
      <c r="N83" s="232"/>
      <c r="O83" s="232"/>
      <c r="P83" s="232"/>
      <c r="Q83" s="11"/>
      <c r="R83" s="35" t="s">
        <v>74</v>
      </c>
      <c r="S83" s="129">
        <f>C104</f>
        <v>10</v>
      </c>
    </row>
    <row r="84" spans="1:18" ht="28.5" customHeight="1">
      <c r="A84" s="343" t="s">
        <v>80</v>
      </c>
      <c r="B84" s="343"/>
      <c r="C84" s="343"/>
      <c r="D84" s="89" t="s">
        <v>110</v>
      </c>
      <c r="E84" s="80">
        <v>6.1</v>
      </c>
      <c r="F84" s="73">
        <v>4.1</v>
      </c>
      <c r="G84" s="80">
        <v>14.5</v>
      </c>
      <c r="H84" s="23">
        <v>119.3</v>
      </c>
      <c r="I84" s="24">
        <v>0.15</v>
      </c>
      <c r="J84" s="24">
        <v>0.045</v>
      </c>
      <c r="K84" s="24">
        <v>0.05</v>
      </c>
      <c r="L84" s="24">
        <v>0.45</v>
      </c>
      <c r="M84" s="24">
        <v>306</v>
      </c>
      <c r="N84" s="24">
        <v>199.5</v>
      </c>
      <c r="O84" s="24">
        <v>20.7</v>
      </c>
      <c r="P84" s="24">
        <v>0.5399999999999999</v>
      </c>
      <c r="Q84" s="11"/>
      <c r="R84" s="35" t="s">
        <v>64</v>
      </c>
    </row>
    <row r="85" spans="1:19" ht="28.5" customHeight="1">
      <c r="A85" s="138" t="s">
        <v>42</v>
      </c>
      <c r="B85" s="72">
        <v>30</v>
      </c>
      <c r="C85" s="72">
        <v>30</v>
      </c>
      <c r="D85" s="330"/>
      <c r="E85" s="90"/>
      <c r="F85" s="90"/>
      <c r="G85" s="90"/>
      <c r="H85" s="330"/>
      <c r="I85" s="330"/>
      <c r="J85" s="330"/>
      <c r="K85" s="330"/>
      <c r="L85" s="330"/>
      <c r="M85" s="330"/>
      <c r="N85" s="330"/>
      <c r="O85" s="330"/>
      <c r="P85" s="330"/>
      <c r="Q85" s="11"/>
      <c r="R85" s="34" t="s">
        <v>24</v>
      </c>
      <c r="S85" s="129">
        <f>B106+B123</f>
        <v>255.97</v>
      </c>
    </row>
    <row r="86" spans="1:19" ht="28.5" customHeight="1">
      <c r="A86" s="138" t="s">
        <v>62</v>
      </c>
      <c r="B86" s="70">
        <v>16</v>
      </c>
      <c r="C86" s="72">
        <v>15</v>
      </c>
      <c r="D86" s="330"/>
      <c r="E86" s="90"/>
      <c r="F86" s="90"/>
      <c r="G86" s="90"/>
      <c r="H86" s="330"/>
      <c r="I86" s="330"/>
      <c r="J86" s="330"/>
      <c r="K86" s="330"/>
      <c r="L86" s="330"/>
      <c r="M86" s="330"/>
      <c r="N86" s="330"/>
      <c r="O86" s="330"/>
      <c r="P86" s="330"/>
      <c r="Q86" s="11"/>
      <c r="R86" s="34" t="s">
        <v>26</v>
      </c>
      <c r="S86" s="129">
        <f>B82+B94+B111+B112+B109</f>
        <v>293</v>
      </c>
    </row>
    <row r="87" spans="1:19" ht="30" customHeight="1">
      <c r="A87" s="332" t="s">
        <v>264</v>
      </c>
      <c r="B87" s="332"/>
      <c r="C87" s="332"/>
      <c r="D87" s="107">
        <v>25</v>
      </c>
      <c r="E87" s="82">
        <v>1.5</v>
      </c>
      <c r="F87" s="82">
        <v>1.2</v>
      </c>
      <c r="G87" s="82">
        <v>18.8</v>
      </c>
      <c r="H87" s="23">
        <v>92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11"/>
      <c r="R87" s="34" t="s">
        <v>23</v>
      </c>
      <c r="S87" s="46">
        <f>D131</f>
        <v>160</v>
      </c>
    </row>
    <row r="88" spans="1:19" ht="22.5" customHeight="1">
      <c r="A88" s="336" t="s">
        <v>209</v>
      </c>
      <c r="B88" s="336"/>
      <c r="C88" s="336"/>
      <c r="D88" s="107">
        <v>200</v>
      </c>
      <c r="E88" s="107">
        <v>2.8</v>
      </c>
      <c r="F88" s="107">
        <v>3.2</v>
      </c>
      <c r="G88" s="107">
        <v>20.1</v>
      </c>
      <c r="H88" s="23">
        <v>120.4</v>
      </c>
      <c r="I88" s="24">
        <v>0.4</v>
      </c>
      <c r="J88" s="24">
        <v>0.02</v>
      </c>
      <c r="K88" s="24">
        <v>0</v>
      </c>
      <c r="L88" s="24">
        <v>0</v>
      </c>
      <c r="M88" s="24">
        <v>186.6</v>
      </c>
      <c r="N88" s="24">
        <v>136.76</v>
      </c>
      <c r="O88" s="24">
        <v>21.2</v>
      </c>
      <c r="P88" s="24">
        <v>0.24</v>
      </c>
      <c r="Q88" s="11"/>
      <c r="R88" s="34" t="s">
        <v>27</v>
      </c>
      <c r="S88" s="129">
        <f>C129</f>
        <v>20</v>
      </c>
    </row>
    <row r="89" spans="1:18" ht="20.25" customHeight="1">
      <c r="A89" s="63" t="s">
        <v>210</v>
      </c>
      <c r="B89" s="44">
        <v>0.5</v>
      </c>
      <c r="C89" s="44">
        <v>0.5</v>
      </c>
      <c r="D89" s="251"/>
      <c r="E89" s="233"/>
      <c r="F89" s="233"/>
      <c r="G89" s="233"/>
      <c r="H89" s="234"/>
      <c r="I89" s="235"/>
      <c r="J89" s="235"/>
      <c r="K89" s="235"/>
      <c r="L89" s="235"/>
      <c r="M89" s="235"/>
      <c r="N89" s="235"/>
      <c r="O89" s="235"/>
      <c r="P89" s="235"/>
      <c r="Q89" s="11"/>
      <c r="R89" s="34" t="s">
        <v>66</v>
      </c>
    </row>
    <row r="90" spans="1:19" ht="28.5" customHeight="1">
      <c r="A90" s="63" t="s">
        <v>39</v>
      </c>
      <c r="B90" s="28">
        <v>15</v>
      </c>
      <c r="C90" s="28">
        <v>15</v>
      </c>
      <c r="D90" s="251"/>
      <c r="E90" s="233"/>
      <c r="F90" s="233"/>
      <c r="G90" s="233"/>
      <c r="H90" s="234"/>
      <c r="I90" s="236"/>
      <c r="J90" s="236"/>
      <c r="K90" s="236"/>
      <c r="L90" s="236"/>
      <c r="M90" s="236"/>
      <c r="N90" s="236"/>
      <c r="O90" s="236"/>
      <c r="P90" s="236"/>
      <c r="Q90" s="11"/>
      <c r="R90" s="34" t="s">
        <v>22</v>
      </c>
      <c r="S90" s="129">
        <f>C90+C130</f>
        <v>30</v>
      </c>
    </row>
    <row r="91" spans="1:19" ht="28.5" customHeight="1">
      <c r="A91" s="63" t="s">
        <v>69</v>
      </c>
      <c r="B91" s="78">
        <v>100</v>
      </c>
      <c r="C91" s="78">
        <v>100</v>
      </c>
      <c r="D91" s="251"/>
      <c r="E91" s="233"/>
      <c r="F91" s="233"/>
      <c r="G91" s="233"/>
      <c r="H91" s="234"/>
      <c r="I91" s="236"/>
      <c r="J91" s="236"/>
      <c r="K91" s="236"/>
      <c r="L91" s="236"/>
      <c r="M91" s="236"/>
      <c r="N91" s="236"/>
      <c r="O91" s="236"/>
      <c r="P91" s="236"/>
      <c r="Q91" s="11"/>
      <c r="R91" s="34" t="s">
        <v>28</v>
      </c>
      <c r="S91" s="127">
        <f>D87</f>
        <v>25</v>
      </c>
    </row>
    <row r="92" spans="1:18" ht="28.5" customHeight="1">
      <c r="A92" s="346" t="s">
        <v>36</v>
      </c>
      <c r="B92" s="346"/>
      <c r="C92" s="346"/>
      <c r="D92" s="107">
        <v>20</v>
      </c>
      <c r="E92" s="24">
        <v>0.94</v>
      </c>
      <c r="F92" s="24">
        <v>0.2</v>
      </c>
      <c r="G92" s="24">
        <v>8.74</v>
      </c>
      <c r="H92" s="23">
        <v>40.52</v>
      </c>
      <c r="I92" s="24">
        <v>0</v>
      </c>
      <c r="J92" s="24">
        <v>0.016</v>
      </c>
      <c r="K92" s="24">
        <v>0</v>
      </c>
      <c r="L92" s="24">
        <v>0</v>
      </c>
      <c r="M92" s="24">
        <v>3.6</v>
      </c>
      <c r="N92" s="24">
        <v>17.4</v>
      </c>
      <c r="O92" s="24">
        <v>3.8</v>
      </c>
      <c r="P92" s="24">
        <v>0.56</v>
      </c>
      <c r="Q92" s="11"/>
      <c r="R92" s="33" t="s">
        <v>87</v>
      </c>
    </row>
    <row r="93" spans="1:19" ht="28.5" customHeight="1">
      <c r="A93" s="339" t="s">
        <v>11</v>
      </c>
      <c r="B93" s="339"/>
      <c r="C93" s="339"/>
      <c r="D93" s="339"/>
      <c r="E93" s="108">
        <v>32.876666666666665</v>
      </c>
      <c r="F93" s="108">
        <v>28.93</v>
      </c>
      <c r="G93" s="108">
        <v>119.03999999999999</v>
      </c>
      <c r="H93" s="109">
        <v>871.9033333333332</v>
      </c>
      <c r="I93" s="108">
        <v>30.849999999999998</v>
      </c>
      <c r="J93" s="108">
        <v>0.8250000000000001</v>
      </c>
      <c r="K93" s="108">
        <v>0.08</v>
      </c>
      <c r="L93" s="108">
        <v>3.3000000000000003</v>
      </c>
      <c r="M93" s="108">
        <v>176.9</v>
      </c>
      <c r="N93" s="108">
        <v>510.91</v>
      </c>
      <c r="O93" s="108">
        <v>101.77</v>
      </c>
      <c r="P93" s="108">
        <v>6.300000000000001</v>
      </c>
      <c r="Q93" s="13"/>
      <c r="R93" s="34" t="s">
        <v>29</v>
      </c>
      <c r="S93" s="128">
        <f>B89</f>
        <v>0.5</v>
      </c>
    </row>
    <row r="94" spans="1:19" ht="28.5" customHeight="1">
      <c r="A94" s="192" t="s">
        <v>217</v>
      </c>
      <c r="B94" s="70">
        <v>145.6</v>
      </c>
      <c r="C94" s="72">
        <v>80</v>
      </c>
      <c r="D94" s="107">
        <v>80</v>
      </c>
      <c r="E94" s="24">
        <v>0.6666666666666667</v>
      </c>
      <c r="F94" s="24">
        <v>0.08</v>
      </c>
      <c r="G94" s="24">
        <v>1.28</v>
      </c>
      <c r="H94" s="23">
        <v>8.506666666666668</v>
      </c>
      <c r="I94" s="25">
        <v>4</v>
      </c>
      <c r="J94" s="25">
        <v>0.016</v>
      </c>
      <c r="K94" s="25">
        <v>0</v>
      </c>
      <c r="L94" s="25">
        <v>0</v>
      </c>
      <c r="M94" s="25">
        <v>18.4</v>
      </c>
      <c r="N94" s="25">
        <v>19.2</v>
      </c>
      <c r="O94" s="25">
        <v>11.2</v>
      </c>
      <c r="P94" s="25">
        <v>0.48</v>
      </c>
      <c r="Q94" s="13"/>
      <c r="R94" s="34" t="s">
        <v>75</v>
      </c>
      <c r="S94" s="129">
        <f>+B101</f>
        <v>21.76</v>
      </c>
    </row>
    <row r="95" spans="1:19" ht="28.5" customHeight="1">
      <c r="A95" s="333" t="s">
        <v>129</v>
      </c>
      <c r="B95" s="333"/>
      <c r="C95" s="333"/>
      <c r="D95" s="333"/>
      <c r="E95" s="333"/>
      <c r="F95" s="333"/>
      <c r="G95" s="333"/>
      <c r="H95" s="333"/>
      <c r="I95" s="333"/>
      <c r="J95" s="333"/>
      <c r="K95" s="333"/>
      <c r="L95" s="333"/>
      <c r="M95" s="333"/>
      <c r="N95" s="333"/>
      <c r="O95" s="333"/>
      <c r="P95" s="333"/>
      <c r="Q95" s="142"/>
      <c r="R95" s="33" t="s">
        <v>67</v>
      </c>
      <c r="S95" s="129"/>
    </row>
    <row r="96" spans="1:18" ht="28.5" customHeight="1">
      <c r="A96" s="334" t="s">
        <v>218</v>
      </c>
      <c r="B96" s="334"/>
      <c r="C96" s="334"/>
      <c r="D96" s="1">
        <v>80</v>
      </c>
      <c r="E96" s="24">
        <v>0.56</v>
      </c>
      <c r="F96" s="24">
        <v>0.08</v>
      </c>
      <c r="G96" s="24">
        <v>1.52</v>
      </c>
      <c r="H96" s="23">
        <v>9.04</v>
      </c>
      <c r="I96" s="25">
        <v>5.6</v>
      </c>
      <c r="J96" s="25">
        <v>0.024</v>
      </c>
      <c r="K96" s="25">
        <v>0</v>
      </c>
      <c r="L96" s="25">
        <v>0</v>
      </c>
      <c r="M96" s="25">
        <v>13.6</v>
      </c>
      <c r="N96" s="25">
        <v>24</v>
      </c>
      <c r="O96" s="25">
        <v>11.2</v>
      </c>
      <c r="P96" s="25">
        <v>0.4</v>
      </c>
      <c r="Q96" s="142"/>
      <c r="R96" s="33" t="s">
        <v>68</v>
      </c>
    </row>
    <row r="97" spans="1:19" ht="28.5" customHeight="1">
      <c r="A97" s="74" t="s">
        <v>113</v>
      </c>
      <c r="B97" s="52">
        <v>84</v>
      </c>
      <c r="C97" s="28">
        <v>80</v>
      </c>
      <c r="D97" s="28"/>
      <c r="E97" s="28"/>
      <c r="F97" s="3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10"/>
      <c r="R97" s="34" t="s">
        <v>30</v>
      </c>
      <c r="S97" s="129">
        <f>B115</f>
        <v>170.17</v>
      </c>
    </row>
    <row r="98" spans="1:19" ht="28.5" customHeight="1">
      <c r="A98" s="74" t="s">
        <v>85</v>
      </c>
      <c r="B98" s="52">
        <v>81.6</v>
      </c>
      <c r="C98" s="28">
        <v>80</v>
      </c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10"/>
      <c r="R98" s="36" t="s">
        <v>31</v>
      </c>
      <c r="S98" s="129">
        <f>B78+B91+B126</f>
        <v>169</v>
      </c>
    </row>
    <row r="99" spans="1:19" ht="28.5" customHeight="1">
      <c r="A99" s="138" t="s">
        <v>100</v>
      </c>
      <c r="B99" s="53">
        <v>2.0250000000000004</v>
      </c>
      <c r="C99" s="54">
        <v>1.5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11"/>
      <c r="R99" s="112" t="s">
        <v>99</v>
      </c>
      <c r="S99" s="129"/>
    </row>
    <row r="100" spans="1:19" ht="28.5" customHeight="1">
      <c r="A100" s="332" t="s">
        <v>109</v>
      </c>
      <c r="B100" s="359"/>
      <c r="C100" s="359"/>
      <c r="D100" s="107" t="s">
        <v>193</v>
      </c>
      <c r="E100" s="24">
        <v>5.4</v>
      </c>
      <c r="F100" s="24">
        <v>5.7</v>
      </c>
      <c r="G100" s="24">
        <v>17.2</v>
      </c>
      <c r="H100" s="23">
        <v>141.7</v>
      </c>
      <c r="I100" s="24">
        <v>9.95</v>
      </c>
      <c r="J100" s="24">
        <v>0.24</v>
      </c>
      <c r="K100" s="24">
        <v>0</v>
      </c>
      <c r="L100" s="24">
        <v>0.2</v>
      </c>
      <c r="M100" s="24">
        <v>35</v>
      </c>
      <c r="N100" s="24">
        <v>47.3</v>
      </c>
      <c r="O100" s="24">
        <v>19</v>
      </c>
      <c r="P100" s="24">
        <v>0.9</v>
      </c>
      <c r="Q100" s="11"/>
      <c r="R100" s="33" t="s">
        <v>32</v>
      </c>
      <c r="S100" s="129"/>
    </row>
    <row r="101" spans="1:19" ht="28.5" customHeight="1">
      <c r="A101" s="66" t="s">
        <v>45</v>
      </c>
      <c r="B101" s="43">
        <v>21.76</v>
      </c>
      <c r="C101" s="88">
        <v>16</v>
      </c>
      <c r="D101" s="95"/>
      <c r="E101" s="96"/>
      <c r="F101" s="2"/>
      <c r="G101" s="84"/>
      <c r="H101" s="159"/>
      <c r="I101" s="159"/>
      <c r="J101" s="159"/>
      <c r="K101" s="159"/>
      <c r="L101" s="159"/>
      <c r="M101" s="159"/>
      <c r="N101" s="159"/>
      <c r="O101" s="159"/>
      <c r="P101" s="159"/>
      <c r="Q101" s="11"/>
      <c r="R101" s="33" t="s">
        <v>33</v>
      </c>
      <c r="S101" s="129">
        <f>B119</f>
        <v>10</v>
      </c>
    </row>
    <row r="102" spans="1:19" ht="28.5" customHeight="1">
      <c r="A102" s="66" t="s">
        <v>46</v>
      </c>
      <c r="B102" s="43">
        <v>18.88</v>
      </c>
      <c r="C102" s="88">
        <v>16</v>
      </c>
      <c r="D102" s="330"/>
      <c r="E102" s="90"/>
      <c r="F102" s="90"/>
      <c r="G102" s="90"/>
      <c r="H102" s="91"/>
      <c r="I102" s="91"/>
      <c r="J102" s="91"/>
      <c r="K102" s="91"/>
      <c r="L102" s="91"/>
      <c r="M102" s="91"/>
      <c r="N102" s="91"/>
      <c r="O102" s="91"/>
      <c r="P102" s="91"/>
      <c r="Q102" s="11"/>
      <c r="R102" s="34" t="s">
        <v>76</v>
      </c>
      <c r="S102" s="127">
        <f>B86</f>
        <v>16</v>
      </c>
    </row>
    <row r="103" spans="1:19" ht="35.25" customHeight="1">
      <c r="A103" s="66" t="s">
        <v>133</v>
      </c>
      <c r="B103" s="43">
        <v>16</v>
      </c>
      <c r="C103" s="88">
        <v>16</v>
      </c>
      <c r="D103" s="107"/>
      <c r="E103" s="44"/>
      <c r="F103" s="44"/>
      <c r="G103" s="44"/>
      <c r="H103" s="70"/>
      <c r="I103" s="70"/>
      <c r="J103" s="70"/>
      <c r="K103" s="70"/>
      <c r="L103" s="70"/>
      <c r="M103" s="70"/>
      <c r="N103" s="70"/>
      <c r="O103" s="70"/>
      <c r="P103" s="70"/>
      <c r="Q103" s="11"/>
      <c r="R103" s="33" t="s">
        <v>34</v>
      </c>
      <c r="S103" s="129">
        <f>B81+B113+B127</f>
        <v>16</v>
      </c>
    </row>
    <row r="104" spans="1:19" ht="28.5" customHeight="1">
      <c r="A104" s="74" t="s">
        <v>95</v>
      </c>
      <c r="B104" s="72">
        <v>10</v>
      </c>
      <c r="C104" s="72">
        <v>10</v>
      </c>
      <c r="D104" s="72"/>
      <c r="E104" s="24"/>
      <c r="F104" s="24"/>
      <c r="G104" s="24"/>
      <c r="H104" s="23"/>
      <c r="I104" s="23"/>
      <c r="J104" s="23"/>
      <c r="K104" s="23"/>
      <c r="L104" s="23"/>
      <c r="M104" s="23"/>
      <c r="N104" s="23"/>
      <c r="O104" s="23"/>
      <c r="P104" s="23"/>
      <c r="Q104" s="11"/>
      <c r="R104" s="33" t="s">
        <v>25</v>
      </c>
      <c r="S104" s="129">
        <f>B79+B120</f>
        <v>8</v>
      </c>
    </row>
    <row r="105" spans="1:19" ht="28.5" customHeight="1">
      <c r="A105" s="138" t="s">
        <v>47</v>
      </c>
      <c r="B105" s="70">
        <v>33.25</v>
      </c>
      <c r="C105" s="70">
        <v>25</v>
      </c>
      <c r="D105" s="72"/>
      <c r="E105" s="44"/>
      <c r="F105" s="16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11"/>
      <c r="R105" s="34" t="s">
        <v>35</v>
      </c>
      <c r="S105" s="129">
        <f>B77</f>
        <v>106</v>
      </c>
    </row>
    <row r="106" spans="1:19" ht="28.5" customHeight="1">
      <c r="A106" s="138" t="s">
        <v>48</v>
      </c>
      <c r="B106" s="70">
        <v>35.75</v>
      </c>
      <c r="C106" s="70">
        <v>25</v>
      </c>
      <c r="D106" s="72"/>
      <c r="E106" s="44"/>
      <c r="F106" s="16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11"/>
      <c r="R106" s="34" t="s">
        <v>86</v>
      </c>
      <c r="S106" s="128"/>
    </row>
    <row r="107" spans="1:18" ht="28.5" customHeight="1">
      <c r="A107" s="154" t="s">
        <v>49</v>
      </c>
      <c r="B107" s="53">
        <v>38.5</v>
      </c>
      <c r="C107" s="70">
        <v>25</v>
      </c>
      <c r="D107" s="54"/>
      <c r="E107" s="59"/>
      <c r="F107" s="55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11"/>
      <c r="R107" s="11"/>
    </row>
    <row r="108" spans="1:18" ht="28.5" customHeight="1">
      <c r="A108" s="154" t="s">
        <v>50</v>
      </c>
      <c r="B108" s="53">
        <v>41.75</v>
      </c>
      <c r="C108" s="70">
        <v>25</v>
      </c>
      <c r="D108" s="54"/>
      <c r="E108" s="59"/>
      <c r="F108" s="55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12"/>
      <c r="R108" s="12"/>
    </row>
    <row r="109" spans="1:18" ht="28.5" customHeight="1">
      <c r="A109" s="138" t="s">
        <v>56</v>
      </c>
      <c r="B109" s="70">
        <v>37.5</v>
      </c>
      <c r="C109" s="70">
        <v>30</v>
      </c>
      <c r="D109" s="105"/>
      <c r="E109" s="83"/>
      <c r="F109" s="44"/>
      <c r="G109" s="44"/>
      <c r="H109" s="70"/>
      <c r="I109" s="70"/>
      <c r="J109" s="70"/>
      <c r="K109" s="70"/>
      <c r="L109" s="70"/>
      <c r="M109" s="70"/>
      <c r="N109" s="70"/>
      <c r="O109" s="70"/>
      <c r="P109" s="70"/>
      <c r="Q109" s="12"/>
      <c r="R109" s="12"/>
    </row>
    <row r="110" spans="1:18" ht="28.5" customHeight="1">
      <c r="A110" s="63" t="s">
        <v>194</v>
      </c>
      <c r="B110" s="44">
        <v>12.5</v>
      </c>
      <c r="C110" s="70">
        <v>10</v>
      </c>
      <c r="D110" s="72"/>
      <c r="E110" s="44"/>
      <c r="F110" s="16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12"/>
      <c r="R110" s="12"/>
    </row>
    <row r="111" spans="1:18" ht="28.5" customHeight="1">
      <c r="A111" s="138" t="s">
        <v>43</v>
      </c>
      <c r="B111" s="44">
        <v>13.3</v>
      </c>
      <c r="C111" s="70">
        <v>10</v>
      </c>
      <c r="D111" s="72"/>
      <c r="E111" s="44"/>
      <c r="F111" s="16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12"/>
      <c r="R111" s="12"/>
    </row>
    <row r="112" spans="1:18" ht="28.5" customHeight="1">
      <c r="A112" s="138" t="s">
        <v>51</v>
      </c>
      <c r="B112" s="70">
        <v>11.899999999999999</v>
      </c>
      <c r="C112" s="70">
        <v>10</v>
      </c>
      <c r="D112" s="72"/>
      <c r="E112" s="44"/>
      <c r="F112" s="16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12"/>
      <c r="R112" s="12"/>
    </row>
    <row r="113" spans="1:18" ht="28.5" customHeight="1">
      <c r="A113" s="138" t="s">
        <v>79</v>
      </c>
      <c r="B113" s="70">
        <v>4</v>
      </c>
      <c r="C113" s="70">
        <v>4</v>
      </c>
      <c r="D113" s="72"/>
      <c r="E113" s="44"/>
      <c r="F113" s="63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12"/>
      <c r="R113" s="12"/>
    </row>
    <row r="114" spans="1:18" ht="28.5" customHeight="1">
      <c r="A114" s="336" t="s">
        <v>226</v>
      </c>
      <c r="B114" s="336"/>
      <c r="C114" s="336"/>
      <c r="D114" s="107">
        <v>100</v>
      </c>
      <c r="E114" s="24">
        <v>16.5</v>
      </c>
      <c r="F114" s="24">
        <v>16</v>
      </c>
      <c r="G114" s="24">
        <v>3.8</v>
      </c>
      <c r="H114" s="23">
        <v>225.2</v>
      </c>
      <c r="I114" s="25">
        <v>0.3</v>
      </c>
      <c r="J114" s="25">
        <v>0.2</v>
      </c>
      <c r="K114" s="25">
        <v>0.01</v>
      </c>
      <c r="L114" s="25">
        <v>2.4</v>
      </c>
      <c r="M114" s="25">
        <v>20</v>
      </c>
      <c r="N114" s="25">
        <v>203</v>
      </c>
      <c r="O114" s="25">
        <v>15</v>
      </c>
      <c r="P114" s="25">
        <v>0.33</v>
      </c>
      <c r="Q114" s="12"/>
      <c r="R114" s="12"/>
    </row>
    <row r="115" spans="1:18" ht="33.75" customHeight="1">
      <c r="A115" s="66" t="s">
        <v>184</v>
      </c>
      <c r="B115" s="43">
        <v>170.17</v>
      </c>
      <c r="C115" s="52">
        <v>119</v>
      </c>
      <c r="D115" s="26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12"/>
      <c r="R115" s="12"/>
    </row>
    <row r="116" spans="1:18" ht="33.75" customHeight="1">
      <c r="A116" s="114" t="s">
        <v>104</v>
      </c>
      <c r="B116" s="43">
        <v>204.68</v>
      </c>
      <c r="C116" s="52">
        <v>119</v>
      </c>
      <c r="D116" s="26"/>
      <c r="E116" s="38"/>
      <c r="F116" s="50"/>
      <c r="G116" s="50"/>
      <c r="H116" s="31"/>
      <c r="I116" s="212"/>
      <c r="J116" s="211"/>
      <c r="K116" s="211"/>
      <c r="L116" s="211"/>
      <c r="M116" s="211"/>
      <c r="N116" s="211"/>
      <c r="O116" s="211"/>
      <c r="P116" s="212"/>
      <c r="Q116" s="12"/>
      <c r="R116" s="12"/>
    </row>
    <row r="117" spans="1:18" ht="33.75" customHeight="1">
      <c r="A117" s="66" t="s">
        <v>185</v>
      </c>
      <c r="B117" s="43">
        <v>152.55</v>
      </c>
      <c r="C117" s="52">
        <v>113</v>
      </c>
      <c r="D117" s="26"/>
      <c r="E117" s="38"/>
      <c r="F117" s="38"/>
      <c r="G117" s="38"/>
      <c r="H117" s="52"/>
      <c r="I117" s="51"/>
      <c r="J117" s="51"/>
      <c r="K117" s="51"/>
      <c r="L117" s="51"/>
      <c r="M117" s="51"/>
      <c r="N117" s="51"/>
      <c r="O117" s="51"/>
      <c r="P117" s="51"/>
      <c r="Q117" s="12"/>
      <c r="R117" s="12"/>
    </row>
    <row r="118" spans="1:18" ht="28.5" customHeight="1">
      <c r="A118" s="74" t="s">
        <v>55</v>
      </c>
      <c r="B118" s="52">
        <v>5</v>
      </c>
      <c r="C118" s="52">
        <v>5</v>
      </c>
      <c r="D118" s="28"/>
      <c r="E118" s="38"/>
      <c r="F118" s="38"/>
      <c r="G118" s="38"/>
      <c r="H118" s="52"/>
      <c r="I118" s="51"/>
      <c r="J118" s="51"/>
      <c r="K118" s="51"/>
      <c r="L118" s="51"/>
      <c r="M118" s="51"/>
      <c r="N118" s="51"/>
      <c r="O118" s="51"/>
      <c r="P118" s="51"/>
      <c r="Q118" s="12"/>
      <c r="R118" s="12"/>
    </row>
    <row r="119" spans="1:18" ht="28.5" customHeight="1">
      <c r="A119" s="63" t="s">
        <v>52</v>
      </c>
      <c r="B119" s="52">
        <v>10</v>
      </c>
      <c r="C119" s="52">
        <v>10</v>
      </c>
      <c r="D119" s="78"/>
      <c r="E119" s="179"/>
      <c r="F119" s="38"/>
      <c r="G119" s="38"/>
      <c r="H119" s="23"/>
      <c r="I119" s="25"/>
      <c r="J119" s="25"/>
      <c r="K119" s="25"/>
      <c r="L119" s="25"/>
      <c r="M119" s="25"/>
      <c r="N119" s="25"/>
      <c r="O119" s="25"/>
      <c r="P119" s="25"/>
      <c r="Q119" s="12"/>
      <c r="R119" s="12"/>
    </row>
    <row r="120" spans="1:18" ht="28.5" customHeight="1">
      <c r="A120" s="138" t="s">
        <v>44</v>
      </c>
      <c r="B120" s="70">
        <v>5</v>
      </c>
      <c r="C120" s="70">
        <v>5</v>
      </c>
      <c r="D120" s="72"/>
      <c r="E120" s="44"/>
      <c r="F120" s="44"/>
      <c r="G120" s="44"/>
      <c r="H120" s="70"/>
      <c r="I120" s="70"/>
      <c r="J120" s="70"/>
      <c r="K120" s="70"/>
      <c r="L120" s="70"/>
      <c r="M120" s="70"/>
      <c r="N120" s="70"/>
      <c r="O120" s="70"/>
      <c r="P120" s="70"/>
      <c r="Q120" s="12"/>
      <c r="R120" s="12"/>
    </row>
    <row r="121" spans="1:18" ht="28.5" customHeight="1">
      <c r="A121" s="335" t="s">
        <v>92</v>
      </c>
      <c r="B121" s="335"/>
      <c r="C121" s="335"/>
      <c r="D121" s="107">
        <v>180</v>
      </c>
      <c r="E121" s="80">
        <v>3.9</v>
      </c>
      <c r="F121" s="80">
        <v>5.9</v>
      </c>
      <c r="G121" s="80">
        <v>26.7</v>
      </c>
      <c r="H121" s="23">
        <v>175.5</v>
      </c>
      <c r="I121" s="25">
        <v>13.87</v>
      </c>
      <c r="J121" s="25">
        <v>0.18</v>
      </c>
      <c r="K121" s="25">
        <v>0.07</v>
      </c>
      <c r="L121" s="25">
        <v>0.2</v>
      </c>
      <c r="M121" s="25">
        <v>48.6</v>
      </c>
      <c r="N121" s="25">
        <v>84.6</v>
      </c>
      <c r="O121" s="25">
        <v>15</v>
      </c>
      <c r="P121" s="25">
        <v>1.2</v>
      </c>
      <c r="Q121" s="12"/>
      <c r="R121" s="12"/>
    </row>
    <row r="122" spans="1:18" ht="28.5" customHeight="1">
      <c r="A122" s="22" t="s">
        <v>47</v>
      </c>
      <c r="B122" s="52">
        <v>204.82000000000002</v>
      </c>
      <c r="C122" s="28">
        <v>154</v>
      </c>
      <c r="D122" s="28"/>
      <c r="E122" s="38"/>
      <c r="F122" s="38"/>
      <c r="G122" s="38"/>
      <c r="H122" s="52"/>
      <c r="I122" s="51"/>
      <c r="J122" s="51"/>
      <c r="K122" s="51"/>
      <c r="L122" s="51"/>
      <c r="M122" s="51"/>
      <c r="N122" s="51"/>
      <c r="O122" s="51"/>
      <c r="P122" s="51"/>
      <c r="Q122" s="12"/>
      <c r="R122" s="12"/>
    </row>
    <row r="123" spans="1:18" ht="28.5" customHeight="1">
      <c r="A123" s="63" t="s">
        <v>48</v>
      </c>
      <c r="B123" s="52">
        <v>220.22</v>
      </c>
      <c r="C123" s="28">
        <v>154</v>
      </c>
      <c r="D123" s="28"/>
      <c r="E123" s="38"/>
      <c r="F123" s="38"/>
      <c r="G123" s="38"/>
      <c r="H123" s="52"/>
      <c r="I123" s="211"/>
      <c r="J123" s="211"/>
      <c r="K123" s="211"/>
      <c r="L123" s="211"/>
      <c r="M123" s="211"/>
      <c r="N123" s="211"/>
      <c r="O123" s="211"/>
      <c r="P123" s="211"/>
      <c r="Q123" s="12"/>
      <c r="R123" s="12"/>
    </row>
    <row r="124" spans="1:18" ht="28.5" customHeight="1">
      <c r="A124" s="22" t="s">
        <v>49</v>
      </c>
      <c r="B124" s="52">
        <v>237.16</v>
      </c>
      <c r="C124" s="28">
        <v>154</v>
      </c>
      <c r="D124" s="28"/>
      <c r="E124" s="38"/>
      <c r="F124" s="38"/>
      <c r="G124" s="38"/>
      <c r="H124" s="52"/>
      <c r="I124" s="211"/>
      <c r="J124" s="211"/>
      <c r="K124" s="211"/>
      <c r="L124" s="211"/>
      <c r="M124" s="211"/>
      <c r="N124" s="211"/>
      <c r="O124" s="211"/>
      <c r="P124" s="211"/>
      <c r="Q124" s="12"/>
      <c r="R124" s="12"/>
    </row>
    <row r="125" spans="1:18" ht="28.5" customHeight="1">
      <c r="A125" s="22" t="s">
        <v>50</v>
      </c>
      <c r="B125" s="52">
        <v>257.18</v>
      </c>
      <c r="C125" s="28">
        <v>154</v>
      </c>
      <c r="D125" s="28"/>
      <c r="E125" s="38"/>
      <c r="F125" s="38"/>
      <c r="G125" s="38"/>
      <c r="H125" s="52"/>
      <c r="I125" s="211"/>
      <c r="J125" s="211"/>
      <c r="K125" s="211"/>
      <c r="L125" s="211"/>
      <c r="M125" s="211"/>
      <c r="N125" s="211"/>
      <c r="O125" s="211"/>
      <c r="P125" s="211"/>
      <c r="Q125" s="12"/>
      <c r="R125" s="12"/>
    </row>
    <row r="126" spans="1:18" s="46" customFormat="1" ht="28.5" customHeight="1">
      <c r="A126" s="63" t="s">
        <v>69</v>
      </c>
      <c r="B126" s="28">
        <v>29</v>
      </c>
      <c r="C126" s="28">
        <v>29</v>
      </c>
      <c r="D126" s="28"/>
      <c r="E126" s="38"/>
      <c r="F126" s="38"/>
      <c r="G126" s="38"/>
      <c r="H126" s="52"/>
      <c r="I126" s="211"/>
      <c r="J126" s="211"/>
      <c r="K126" s="211"/>
      <c r="L126" s="211"/>
      <c r="M126" s="211"/>
      <c r="N126" s="211"/>
      <c r="O126" s="211"/>
      <c r="P126" s="211"/>
      <c r="Q126" s="45"/>
      <c r="R126" s="45"/>
    </row>
    <row r="127" spans="1:18" ht="28.5" customHeight="1">
      <c r="A127" s="138" t="s">
        <v>40</v>
      </c>
      <c r="B127" s="28">
        <v>7</v>
      </c>
      <c r="C127" s="28">
        <v>7</v>
      </c>
      <c r="D127" s="38"/>
      <c r="E127" s="38"/>
      <c r="F127" s="38"/>
      <c r="G127" s="38"/>
      <c r="H127" s="52"/>
      <c r="I127" s="52"/>
      <c r="J127" s="52"/>
      <c r="K127" s="52"/>
      <c r="L127" s="52"/>
      <c r="M127" s="52"/>
      <c r="N127" s="52"/>
      <c r="O127" s="52"/>
      <c r="P127" s="52"/>
      <c r="Q127" s="12"/>
      <c r="R127" s="12"/>
    </row>
    <row r="128" spans="1:18" ht="28.5" customHeight="1">
      <c r="A128" s="343" t="s">
        <v>143</v>
      </c>
      <c r="B128" s="343"/>
      <c r="C128" s="343"/>
      <c r="D128" s="191">
        <v>200</v>
      </c>
      <c r="E128" s="76">
        <v>0.7</v>
      </c>
      <c r="F128" s="76">
        <v>0</v>
      </c>
      <c r="G128" s="76">
        <v>23.9</v>
      </c>
      <c r="H128" s="23">
        <v>98.39999999999999</v>
      </c>
      <c r="I128" s="25">
        <v>0.23</v>
      </c>
      <c r="J128" s="25">
        <v>0</v>
      </c>
      <c r="K128" s="25">
        <v>0</v>
      </c>
      <c r="L128" s="25">
        <v>0</v>
      </c>
      <c r="M128" s="25">
        <v>23</v>
      </c>
      <c r="N128" s="25">
        <v>16.71</v>
      </c>
      <c r="O128" s="25">
        <v>2.37</v>
      </c>
      <c r="P128" s="25">
        <v>0.45</v>
      </c>
      <c r="Q128" s="12"/>
      <c r="R128" s="12"/>
    </row>
    <row r="129" spans="1:18" ht="28.5" customHeight="1">
      <c r="A129" s="63" t="s">
        <v>57</v>
      </c>
      <c r="B129" s="28">
        <v>20.3</v>
      </c>
      <c r="C129" s="28">
        <v>20</v>
      </c>
      <c r="D129" s="28"/>
      <c r="E129" s="38"/>
      <c r="F129" s="38"/>
      <c r="G129" s="38"/>
      <c r="H129" s="28"/>
      <c r="I129" s="211"/>
      <c r="J129" s="211"/>
      <c r="K129" s="211"/>
      <c r="L129" s="211"/>
      <c r="M129" s="211"/>
      <c r="N129" s="211"/>
      <c r="O129" s="211"/>
      <c r="P129" s="211"/>
      <c r="Q129" s="12"/>
      <c r="R129" s="12"/>
    </row>
    <row r="130" spans="1:18" ht="28.5" customHeight="1">
      <c r="A130" s="160" t="s">
        <v>39</v>
      </c>
      <c r="B130" s="72">
        <v>15</v>
      </c>
      <c r="C130" s="72">
        <v>15</v>
      </c>
      <c r="D130" s="72"/>
      <c r="E130" s="44"/>
      <c r="F130" s="44"/>
      <c r="G130" s="44"/>
      <c r="H130" s="72"/>
      <c r="I130" s="92"/>
      <c r="J130" s="92"/>
      <c r="K130" s="92"/>
      <c r="L130" s="92"/>
      <c r="M130" s="92"/>
      <c r="N130" s="92"/>
      <c r="O130" s="92"/>
      <c r="P130" s="92"/>
      <c r="Q130" s="12"/>
      <c r="R130" s="12"/>
    </row>
    <row r="131" spans="1:18" ht="28.5" customHeight="1">
      <c r="A131" s="350" t="s">
        <v>251</v>
      </c>
      <c r="B131" s="350"/>
      <c r="C131" s="350"/>
      <c r="D131" s="283">
        <v>160</v>
      </c>
      <c r="E131" s="284">
        <v>0.2</v>
      </c>
      <c r="F131" s="284">
        <v>0.25</v>
      </c>
      <c r="G131" s="284">
        <v>15</v>
      </c>
      <c r="H131" s="285">
        <v>66.91666666666667</v>
      </c>
      <c r="I131" s="286">
        <v>2.5</v>
      </c>
      <c r="J131" s="286">
        <v>0.05</v>
      </c>
      <c r="K131" s="286">
        <v>0</v>
      </c>
      <c r="L131" s="286">
        <v>0.5000000000000001</v>
      </c>
      <c r="M131" s="286">
        <v>10</v>
      </c>
      <c r="N131" s="286">
        <v>5</v>
      </c>
      <c r="O131" s="286">
        <v>2.5</v>
      </c>
      <c r="P131" s="286">
        <v>0</v>
      </c>
      <c r="Q131" s="12"/>
      <c r="R131" s="12"/>
    </row>
    <row r="132" spans="1:18" ht="28.5" customHeight="1">
      <c r="A132" s="336" t="s">
        <v>82</v>
      </c>
      <c r="B132" s="336"/>
      <c r="C132" s="336"/>
      <c r="D132" s="107">
        <v>50</v>
      </c>
      <c r="E132" s="24">
        <v>4.1</v>
      </c>
      <c r="F132" s="24">
        <v>0.7000000000000001</v>
      </c>
      <c r="G132" s="24">
        <v>18.05</v>
      </c>
      <c r="H132" s="23">
        <v>94.9</v>
      </c>
      <c r="I132" s="24">
        <v>0</v>
      </c>
      <c r="J132" s="24">
        <v>0.11500000000000002</v>
      </c>
      <c r="K132" s="24">
        <v>0</v>
      </c>
      <c r="L132" s="24">
        <v>0</v>
      </c>
      <c r="M132" s="24">
        <v>16.5</v>
      </c>
      <c r="N132" s="24">
        <v>109</v>
      </c>
      <c r="O132" s="24">
        <v>31</v>
      </c>
      <c r="P132" s="24">
        <v>2.1</v>
      </c>
      <c r="Q132" s="11"/>
      <c r="R132" s="11"/>
    </row>
    <row r="133" spans="1:17" ht="28.5" customHeight="1">
      <c r="A133" s="346" t="s">
        <v>81</v>
      </c>
      <c r="B133" s="346"/>
      <c r="C133" s="346"/>
      <c r="D133" s="107">
        <v>50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144"/>
    </row>
    <row r="134" spans="1:17" ht="28.5" customHeight="1">
      <c r="A134" s="336" t="s">
        <v>36</v>
      </c>
      <c r="B134" s="336"/>
      <c r="C134" s="336"/>
      <c r="D134" s="107">
        <v>30</v>
      </c>
      <c r="E134" s="24">
        <v>1.41</v>
      </c>
      <c r="F134" s="24">
        <v>0.3</v>
      </c>
      <c r="G134" s="24">
        <v>13.11</v>
      </c>
      <c r="H134" s="23">
        <v>60.78000000000001</v>
      </c>
      <c r="I134" s="24">
        <v>0</v>
      </c>
      <c r="J134" s="24">
        <v>0.024</v>
      </c>
      <c r="K134" s="24">
        <v>0</v>
      </c>
      <c r="L134" s="24">
        <v>0</v>
      </c>
      <c r="M134" s="24">
        <v>5.4</v>
      </c>
      <c r="N134" s="24">
        <v>26.1</v>
      </c>
      <c r="O134" s="24">
        <v>5.7</v>
      </c>
      <c r="P134" s="24">
        <v>0.8400000000000001</v>
      </c>
      <c r="Q134" s="144"/>
    </row>
    <row r="135" spans="1:17" ht="28.5" customHeight="1">
      <c r="A135" s="356" t="s">
        <v>21</v>
      </c>
      <c r="B135" s="358"/>
      <c r="C135" s="358"/>
      <c r="D135" s="358"/>
      <c r="E135" s="93">
        <v>61.21666666666667</v>
      </c>
      <c r="F135" s="93">
        <v>52.53</v>
      </c>
      <c r="G135" s="93">
        <v>190.78</v>
      </c>
      <c r="H135" s="93">
        <v>1484.6233333333332</v>
      </c>
      <c r="I135" s="93">
        <v>35.769999999999996</v>
      </c>
      <c r="J135" s="49">
        <v>1.046</v>
      </c>
      <c r="K135" s="49">
        <v>0.163</v>
      </c>
      <c r="L135" s="49">
        <v>5.98</v>
      </c>
      <c r="M135" s="93">
        <v>783.6</v>
      </c>
      <c r="N135" s="93">
        <v>1115.57</v>
      </c>
      <c r="O135" s="93">
        <v>163.37</v>
      </c>
      <c r="P135" s="93">
        <v>9.31</v>
      </c>
      <c r="Q135" s="144"/>
    </row>
    <row r="136" spans="1:17" ht="28.5" customHeight="1">
      <c r="A136" s="340" t="s">
        <v>13</v>
      </c>
      <c r="B136" s="340"/>
      <c r="C136" s="340"/>
      <c r="D136" s="340"/>
      <c r="E136" s="340"/>
      <c r="F136" s="340"/>
      <c r="G136" s="340"/>
      <c r="H136" s="340"/>
      <c r="I136" s="340"/>
      <c r="J136" s="340"/>
      <c r="K136" s="340"/>
      <c r="L136" s="340"/>
      <c r="M136" s="340"/>
      <c r="N136" s="340"/>
      <c r="O136" s="340"/>
      <c r="P136" s="340"/>
      <c r="Q136" s="144"/>
    </row>
    <row r="137" spans="1:17" ht="28.5" customHeight="1">
      <c r="A137" s="348" t="s">
        <v>1</v>
      </c>
      <c r="B137" s="338" t="s">
        <v>2</v>
      </c>
      <c r="C137" s="338" t="s">
        <v>3</v>
      </c>
      <c r="D137" s="338" t="s">
        <v>4</v>
      </c>
      <c r="E137" s="338"/>
      <c r="F137" s="338"/>
      <c r="G137" s="338"/>
      <c r="H137" s="338"/>
      <c r="I137" s="338" t="s">
        <v>158</v>
      </c>
      <c r="J137" s="338"/>
      <c r="K137" s="338"/>
      <c r="L137" s="338"/>
      <c r="M137" s="338" t="s">
        <v>159</v>
      </c>
      <c r="N137" s="338"/>
      <c r="O137" s="338"/>
      <c r="P137" s="338"/>
      <c r="Q137" s="144"/>
    </row>
    <row r="138" spans="1:17" ht="28.5" customHeight="1">
      <c r="A138" s="348"/>
      <c r="B138" s="338"/>
      <c r="C138" s="338"/>
      <c r="D138" s="8" t="s">
        <v>5</v>
      </c>
      <c r="E138" s="81" t="s">
        <v>6</v>
      </c>
      <c r="F138" s="81" t="s">
        <v>7</v>
      </c>
      <c r="G138" s="81" t="s">
        <v>8</v>
      </c>
      <c r="H138" s="101" t="s">
        <v>9</v>
      </c>
      <c r="I138" s="197" t="s">
        <v>160</v>
      </c>
      <c r="J138" s="197" t="s">
        <v>161</v>
      </c>
      <c r="K138" s="197" t="s">
        <v>162</v>
      </c>
      <c r="L138" s="197" t="s">
        <v>163</v>
      </c>
      <c r="M138" s="197" t="s">
        <v>164</v>
      </c>
      <c r="N138" s="197" t="s">
        <v>165</v>
      </c>
      <c r="O138" s="197" t="s">
        <v>166</v>
      </c>
      <c r="P138" s="197" t="s">
        <v>167</v>
      </c>
      <c r="Q138" s="144"/>
    </row>
    <row r="139" spans="1:17" ht="28.5" customHeight="1">
      <c r="A139" s="354" t="s">
        <v>10</v>
      </c>
      <c r="B139" s="354"/>
      <c r="C139" s="354"/>
      <c r="D139" s="354"/>
      <c r="E139" s="180">
        <v>17.740000000000002</v>
      </c>
      <c r="F139" s="180">
        <v>18.299999999999997</v>
      </c>
      <c r="G139" s="180">
        <v>100.44</v>
      </c>
      <c r="H139" s="245">
        <v>637.4200000000001</v>
      </c>
      <c r="I139" s="180">
        <v>5.890350877192983</v>
      </c>
      <c r="J139" s="180">
        <v>0.14810526315789474</v>
      </c>
      <c r="K139" s="180">
        <v>0.1824561403508772</v>
      </c>
      <c r="L139" s="180">
        <v>0.39017543859649123</v>
      </c>
      <c r="M139" s="180">
        <v>690.2741228070175</v>
      </c>
      <c r="N139" s="180">
        <v>486.260350877193</v>
      </c>
      <c r="O139" s="180">
        <v>27.5159649122807</v>
      </c>
      <c r="P139" s="180">
        <v>1.6817543859649122</v>
      </c>
      <c r="Q139" s="144"/>
    </row>
    <row r="140" spans="1:17" ht="28.5" customHeight="1">
      <c r="A140" s="334" t="s">
        <v>212</v>
      </c>
      <c r="B140" s="334"/>
      <c r="C140" s="334"/>
      <c r="D140" s="1">
        <v>250</v>
      </c>
      <c r="E140" s="80">
        <v>5.5</v>
      </c>
      <c r="F140" s="80">
        <v>5.8</v>
      </c>
      <c r="G140" s="80">
        <v>26.5</v>
      </c>
      <c r="H140" s="23">
        <v>180.2</v>
      </c>
      <c r="I140" s="24">
        <v>0.65</v>
      </c>
      <c r="J140" s="24">
        <v>0.05</v>
      </c>
      <c r="K140" s="24">
        <v>0</v>
      </c>
      <c r="L140" s="24">
        <v>0.32</v>
      </c>
      <c r="M140" s="24">
        <v>235.625</v>
      </c>
      <c r="N140" s="24">
        <v>112.02</v>
      </c>
      <c r="O140" s="24">
        <v>7.73</v>
      </c>
      <c r="P140" s="24">
        <v>0.37</v>
      </c>
      <c r="Q140" s="144"/>
    </row>
    <row r="141" spans="1:17" ht="28.5" customHeight="1">
      <c r="A141" s="206" t="s">
        <v>65</v>
      </c>
      <c r="B141" s="237">
        <v>100</v>
      </c>
      <c r="C141" s="237">
        <v>100</v>
      </c>
      <c r="D141" s="241"/>
      <c r="E141" s="24"/>
      <c r="F141" s="24"/>
      <c r="G141" s="24"/>
      <c r="H141" s="23"/>
      <c r="I141" s="38"/>
      <c r="J141" s="38"/>
      <c r="K141" s="38"/>
      <c r="L141" s="38"/>
      <c r="M141" s="38"/>
      <c r="N141" s="38"/>
      <c r="O141" s="38"/>
      <c r="P141" s="38"/>
      <c r="Q141" s="144"/>
    </row>
    <row r="142" spans="1:17" ht="28.5" customHeight="1">
      <c r="A142" s="63" t="s">
        <v>69</v>
      </c>
      <c r="B142" s="243">
        <v>130</v>
      </c>
      <c r="C142" s="243">
        <v>130</v>
      </c>
      <c r="D142" s="252"/>
      <c r="E142" s="242"/>
      <c r="F142" s="242"/>
      <c r="G142" s="242"/>
      <c r="H142" s="243"/>
      <c r="I142" s="242"/>
      <c r="J142" s="38"/>
      <c r="K142" s="38"/>
      <c r="L142" s="38"/>
      <c r="M142" s="38"/>
      <c r="N142" s="38"/>
      <c r="O142" s="38"/>
      <c r="P142" s="38"/>
      <c r="Q142" s="144"/>
    </row>
    <row r="143" spans="1:17" ht="28.5" customHeight="1">
      <c r="A143" s="22" t="s">
        <v>58</v>
      </c>
      <c r="B143" s="27">
        <v>20</v>
      </c>
      <c r="C143" s="27">
        <v>20</v>
      </c>
      <c r="D143" s="54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144"/>
    </row>
    <row r="144" spans="1:17" ht="28.5" customHeight="1">
      <c r="A144" s="63" t="s">
        <v>39</v>
      </c>
      <c r="B144" s="28">
        <v>2</v>
      </c>
      <c r="C144" s="28">
        <v>2</v>
      </c>
      <c r="D144" s="252"/>
      <c r="E144" s="242"/>
      <c r="F144" s="242"/>
      <c r="G144" s="242"/>
      <c r="H144" s="243"/>
      <c r="I144" s="242"/>
      <c r="J144" s="38"/>
      <c r="K144" s="38"/>
      <c r="L144" s="38"/>
      <c r="M144" s="38"/>
      <c r="N144" s="38"/>
      <c r="O144" s="38"/>
      <c r="P144" s="38"/>
      <c r="Q144" s="144"/>
    </row>
    <row r="145" spans="1:17" ht="28.5" customHeight="1">
      <c r="A145" s="138" t="s">
        <v>40</v>
      </c>
      <c r="B145" s="28">
        <v>2</v>
      </c>
      <c r="C145" s="28">
        <v>2</v>
      </c>
      <c r="D145" s="72"/>
      <c r="E145" s="44"/>
      <c r="F145" s="44"/>
      <c r="G145" s="44"/>
      <c r="H145" s="70"/>
      <c r="I145" s="70"/>
      <c r="J145" s="70"/>
      <c r="K145" s="70"/>
      <c r="L145" s="70"/>
      <c r="M145" s="70"/>
      <c r="N145" s="70"/>
      <c r="O145" s="70"/>
      <c r="P145" s="70"/>
      <c r="Q145" s="144"/>
    </row>
    <row r="146" spans="1:17" ht="28.5" customHeight="1">
      <c r="A146" s="343" t="s">
        <v>144</v>
      </c>
      <c r="B146" s="343"/>
      <c r="C146" s="343"/>
      <c r="D146" s="89" t="s">
        <v>111</v>
      </c>
      <c r="E146" s="80">
        <v>6.7</v>
      </c>
      <c r="F146" s="80">
        <v>8.4</v>
      </c>
      <c r="G146" s="80">
        <v>15.9</v>
      </c>
      <c r="H146" s="23">
        <v>166</v>
      </c>
      <c r="I146" s="25">
        <v>0.14035087719298248</v>
      </c>
      <c r="J146" s="25">
        <v>0.042105263157894736</v>
      </c>
      <c r="K146" s="25">
        <v>0.1824561403508772</v>
      </c>
      <c r="L146" s="25">
        <v>0.07017543859649124</v>
      </c>
      <c r="M146" s="25">
        <v>259.64912280701753</v>
      </c>
      <c r="N146" s="25">
        <v>216.14035087719301</v>
      </c>
      <c r="O146" s="25">
        <v>10.385964912280702</v>
      </c>
      <c r="P146" s="25">
        <v>0.7017543859649121</v>
      </c>
      <c r="Q146" s="144"/>
    </row>
    <row r="147" spans="1:17" ht="28.5" customHeight="1">
      <c r="A147" s="155" t="s">
        <v>42</v>
      </c>
      <c r="B147" s="78">
        <v>30</v>
      </c>
      <c r="C147" s="78">
        <v>30</v>
      </c>
      <c r="D147" s="107"/>
      <c r="E147" s="24"/>
      <c r="F147" s="24"/>
      <c r="G147" s="24"/>
      <c r="H147" s="23"/>
      <c r="I147" s="23"/>
      <c r="J147" s="23"/>
      <c r="K147" s="23"/>
      <c r="L147" s="23"/>
      <c r="M147" s="23"/>
      <c r="N147" s="23"/>
      <c r="O147" s="23"/>
      <c r="P147" s="23"/>
      <c r="Q147" s="144"/>
    </row>
    <row r="148" spans="1:18" ht="28.5" customHeight="1">
      <c r="A148" s="74" t="s">
        <v>79</v>
      </c>
      <c r="B148" s="28">
        <v>5</v>
      </c>
      <c r="C148" s="28">
        <v>5</v>
      </c>
      <c r="D148" s="28"/>
      <c r="E148" s="163"/>
      <c r="F148" s="163"/>
      <c r="G148" s="163"/>
      <c r="H148" s="164"/>
      <c r="I148" s="164"/>
      <c r="J148" s="164"/>
      <c r="K148" s="164"/>
      <c r="L148" s="164"/>
      <c r="M148" s="164"/>
      <c r="N148" s="164"/>
      <c r="O148" s="164"/>
      <c r="P148" s="164"/>
      <c r="Q148" s="144"/>
      <c r="R148" s="127" t="s">
        <v>13</v>
      </c>
    </row>
    <row r="149" spans="1:19" ht="28.5" customHeight="1">
      <c r="A149" s="138" t="s">
        <v>62</v>
      </c>
      <c r="B149" s="70">
        <v>16</v>
      </c>
      <c r="C149" s="72">
        <v>15</v>
      </c>
      <c r="D149" s="330"/>
      <c r="E149" s="90"/>
      <c r="F149" s="90"/>
      <c r="G149" s="90"/>
      <c r="H149" s="330"/>
      <c r="I149" s="330"/>
      <c r="J149" s="330"/>
      <c r="K149" s="330"/>
      <c r="L149" s="330"/>
      <c r="M149" s="330"/>
      <c r="N149" s="330"/>
      <c r="O149" s="330"/>
      <c r="P149" s="330"/>
      <c r="Q149" s="144"/>
      <c r="R149" s="33" t="s">
        <v>36</v>
      </c>
      <c r="S149" s="127">
        <f>D195+D155</f>
        <v>60</v>
      </c>
    </row>
    <row r="150" spans="1:19" ht="28.5" customHeight="1">
      <c r="A150" s="336" t="s">
        <v>148</v>
      </c>
      <c r="B150" s="336"/>
      <c r="C150" s="336"/>
      <c r="D150" s="107">
        <v>200</v>
      </c>
      <c r="E150" s="24">
        <v>3.8</v>
      </c>
      <c r="F150" s="107">
        <v>3.7</v>
      </c>
      <c r="G150" s="107">
        <v>18.1</v>
      </c>
      <c r="H150" s="75">
        <v>120.9</v>
      </c>
      <c r="I150" s="24">
        <v>0.7</v>
      </c>
      <c r="J150" s="24">
        <v>0.04</v>
      </c>
      <c r="K150" s="24">
        <v>0</v>
      </c>
      <c r="L150" s="24">
        <v>0</v>
      </c>
      <c r="M150" s="24">
        <v>177</v>
      </c>
      <c r="N150" s="24">
        <v>133.7</v>
      </c>
      <c r="O150" s="24">
        <v>0</v>
      </c>
      <c r="P150" s="24">
        <v>0.05</v>
      </c>
      <c r="Q150" s="144"/>
      <c r="R150" s="34" t="s">
        <v>37</v>
      </c>
      <c r="S150" s="129">
        <f>D193+C147</f>
        <v>80</v>
      </c>
    </row>
    <row r="151" spans="1:19" ht="28.5" customHeight="1">
      <c r="A151" s="154" t="s">
        <v>78</v>
      </c>
      <c r="B151" s="53">
        <v>4</v>
      </c>
      <c r="C151" s="53">
        <v>4</v>
      </c>
      <c r="D151" s="54"/>
      <c r="E151" s="59"/>
      <c r="F151" s="59"/>
      <c r="G151" s="59"/>
      <c r="H151" s="53"/>
      <c r="I151" s="53"/>
      <c r="J151" s="53"/>
      <c r="K151" s="53"/>
      <c r="L151" s="53"/>
      <c r="M151" s="53"/>
      <c r="N151" s="53"/>
      <c r="O151" s="53"/>
      <c r="P151" s="53"/>
      <c r="Q151" s="144"/>
      <c r="R151" s="34" t="s">
        <v>73</v>
      </c>
      <c r="S151" s="128">
        <f>C187</f>
        <v>3</v>
      </c>
    </row>
    <row r="152" spans="1:19" ht="28.5" customHeight="1">
      <c r="A152" s="74" t="s">
        <v>69</v>
      </c>
      <c r="B152" s="72">
        <v>130</v>
      </c>
      <c r="C152" s="72">
        <v>130</v>
      </c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144"/>
      <c r="R152" s="35" t="s">
        <v>74</v>
      </c>
      <c r="S152" s="129">
        <f>B189</f>
        <v>44</v>
      </c>
    </row>
    <row r="153" spans="1:19" ht="28.5" customHeight="1">
      <c r="A153" s="138" t="s">
        <v>39</v>
      </c>
      <c r="B153" s="72">
        <v>15</v>
      </c>
      <c r="C153" s="72">
        <v>15</v>
      </c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R153" s="35" t="s">
        <v>64</v>
      </c>
      <c r="S153" s="129">
        <f>B143</f>
        <v>20</v>
      </c>
    </row>
    <row r="154" spans="1:19" ht="28.5" customHeight="1">
      <c r="A154" s="350" t="s">
        <v>251</v>
      </c>
      <c r="B154" s="350"/>
      <c r="C154" s="350"/>
      <c r="D154" s="283">
        <v>180</v>
      </c>
      <c r="E154" s="284">
        <v>0.8</v>
      </c>
      <c r="F154" s="284">
        <v>0.2</v>
      </c>
      <c r="G154" s="284">
        <v>31.2</v>
      </c>
      <c r="H154" s="285">
        <v>129.8</v>
      </c>
      <c r="I154" s="286">
        <v>4.4</v>
      </c>
      <c r="J154" s="286">
        <v>0</v>
      </c>
      <c r="K154" s="286">
        <v>0</v>
      </c>
      <c r="L154" s="286">
        <v>0</v>
      </c>
      <c r="M154" s="286">
        <v>14.4</v>
      </c>
      <c r="N154" s="286">
        <v>7</v>
      </c>
      <c r="O154" s="286">
        <v>5.6</v>
      </c>
      <c r="P154" s="286">
        <v>0</v>
      </c>
      <c r="R154" s="34" t="s">
        <v>24</v>
      </c>
      <c r="S154" s="129">
        <f>B171</f>
        <v>143</v>
      </c>
    </row>
    <row r="155" spans="1:19" ht="28.5" customHeight="1">
      <c r="A155" s="346" t="s">
        <v>36</v>
      </c>
      <c r="B155" s="346"/>
      <c r="C155" s="346"/>
      <c r="D155" s="107">
        <v>20</v>
      </c>
      <c r="E155" s="24">
        <v>0.94</v>
      </c>
      <c r="F155" s="24">
        <v>0.2</v>
      </c>
      <c r="G155" s="24">
        <v>8.74</v>
      </c>
      <c r="H155" s="23">
        <v>40.52</v>
      </c>
      <c r="I155" s="24">
        <v>0</v>
      </c>
      <c r="J155" s="24">
        <v>0.016</v>
      </c>
      <c r="K155" s="24">
        <v>0</v>
      </c>
      <c r="L155" s="24">
        <v>0</v>
      </c>
      <c r="M155" s="24">
        <v>3.6</v>
      </c>
      <c r="N155" s="24">
        <v>17.4</v>
      </c>
      <c r="O155" s="24">
        <v>3.8</v>
      </c>
      <c r="P155" s="24">
        <v>0.56</v>
      </c>
      <c r="R155" s="34" t="s">
        <v>26</v>
      </c>
      <c r="S155" s="129">
        <f>B158+B160+B165+B174+B175+B186+B185</f>
        <v>149.01500000000001</v>
      </c>
    </row>
    <row r="156" spans="1:19" ht="28.5" customHeight="1">
      <c r="A156" s="339" t="s">
        <v>11</v>
      </c>
      <c r="B156" s="339"/>
      <c r="C156" s="339"/>
      <c r="D156" s="339"/>
      <c r="E156" s="108">
        <v>36.56</v>
      </c>
      <c r="F156" s="108">
        <v>36.8</v>
      </c>
      <c r="G156" s="108">
        <v>100.61</v>
      </c>
      <c r="H156" s="108">
        <v>879.8799999999999</v>
      </c>
      <c r="I156" s="108">
        <v>23.2125</v>
      </c>
      <c r="J156" s="108">
        <v>0.4548333333333334</v>
      </c>
      <c r="K156" s="108">
        <v>0.33333333333333337</v>
      </c>
      <c r="L156" s="108">
        <v>8.583333333333334</v>
      </c>
      <c r="M156" s="108">
        <v>148.03549999999998</v>
      </c>
      <c r="N156" s="108">
        <v>661.4866666666667</v>
      </c>
      <c r="O156" s="108">
        <v>119.38166666666666</v>
      </c>
      <c r="P156" s="108">
        <v>7.404999999999999</v>
      </c>
      <c r="R156" s="34" t="s">
        <v>23</v>
      </c>
      <c r="S156" s="127">
        <f>D154</f>
        <v>180</v>
      </c>
    </row>
    <row r="157" spans="1:19" ht="28.5" customHeight="1">
      <c r="A157" s="332" t="s">
        <v>250</v>
      </c>
      <c r="B157" s="332"/>
      <c r="C157" s="332"/>
      <c r="D157" s="107">
        <v>80</v>
      </c>
      <c r="E157" s="24">
        <v>1.28</v>
      </c>
      <c r="F157" s="24">
        <v>5.1</v>
      </c>
      <c r="G157" s="24">
        <v>7.68</v>
      </c>
      <c r="H157" s="23">
        <v>81.74</v>
      </c>
      <c r="I157" s="24">
        <v>22.2</v>
      </c>
      <c r="J157" s="24">
        <v>0.03</v>
      </c>
      <c r="K157" s="24">
        <v>0</v>
      </c>
      <c r="L157" s="24">
        <v>4.2</v>
      </c>
      <c r="M157" s="24">
        <v>41.2</v>
      </c>
      <c r="N157" s="24">
        <v>29</v>
      </c>
      <c r="O157" s="24">
        <v>15</v>
      </c>
      <c r="P157" s="24">
        <v>0.4</v>
      </c>
      <c r="R157" s="34" t="s">
        <v>27</v>
      </c>
      <c r="S157" s="129"/>
    </row>
    <row r="158" spans="1:19" ht="28.5" customHeight="1">
      <c r="A158" s="228" t="s">
        <v>228</v>
      </c>
      <c r="B158" s="31">
        <v>83.75</v>
      </c>
      <c r="C158" s="27">
        <v>67</v>
      </c>
      <c r="D158" s="2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R158" s="34" t="s">
        <v>66</v>
      </c>
      <c r="S158" s="127">
        <f>D192</f>
        <v>200</v>
      </c>
    </row>
    <row r="159" spans="1:19" ht="28.5" customHeight="1">
      <c r="A159" s="63" t="s">
        <v>194</v>
      </c>
      <c r="B159" s="52">
        <v>10</v>
      </c>
      <c r="C159" s="28">
        <v>8</v>
      </c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R159" s="34" t="s">
        <v>22</v>
      </c>
      <c r="S159" s="129">
        <f>B144+C153+B161</f>
        <v>20</v>
      </c>
    </row>
    <row r="160" spans="1:18" ht="28.5" customHeight="1">
      <c r="A160" s="63" t="s">
        <v>43</v>
      </c>
      <c r="B160" s="38">
        <v>10.64</v>
      </c>
      <c r="C160" s="28">
        <v>8</v>
      </c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144"/>
      <c r="R160" s="34" t="s">
        <v>28</v>
      </c>
    </row>
    <row r="161" spans="1:19" ht="28.5" customHeight="1">
      <c r="A161" s="63" t="s">
        <v>39</v>
      </c>
      <c r="B161" s="52">
        <v>3</v>
      </c>
      <c r="C161" s="28">
        <v>3</v>
      </c>
      <c r="D161" s="184"/>
      <c r="E161" s="28"/>
      <c r="F161" s="73"/>
      <c r="G161" s="73"/>
      <c r="H161" s="73"/>
      <c r="I161" s="38"/>
      <c r="J161" s="38"/>
      <c r="K161" s="38"/>
      <c r="L161" s="38"/>
      <c r="M161" s="38"/>
      <c r="N161" s="38"/>
      <c r="O161" s="38"/>
      <c r="P161" s="38"/>
      <c r="Q161" s="144"/>
      <c r="R161" s="33" t="s">
        <v>87</v>
      </c>
      <c r="S161" s="129">
        <f>B151</f>
        <v>4</v>
      </c>
    </row>
    <row r="162" spans="1:18" ht="28.5" customHeight="1">
      <c r="A162" s="63" t="s">
        <v>203</v>
      </c>
      <c r="B162" s="38">
        <v>0.1</v>
      </c>
      <c r="C162" s="28">
        <v>0.1</v>
      </c>
      <c r="D162" s="184"/>
      <c r="E162" s="28"/>
      <c r="F162" s="73"/>
      <c r="G162" s="73"/>
      <c r="H162" s="73"/>
      <c r="I162" s="38"/>
      <c r="J162" s="38"/>
      <c r="K162" s="38"/>
      <c r="L162" s="38"/>
      <c r="M162" s="38"/>
      <c r="N162" s="38"/>
      <c r="O162" s="38"/>
      <c r="P162" s="38"/>
      <c r="Q162" s="144"/>
      <c r="R162" s="34" t="s">
        <v>29</v>
      </c>
    </row>
    <row r="163" spans="1:21" s="130" customFormat="1" ht="28.5" customHeight="1">
      <c r="A163" s="63" t="s">
        <v>204</v>
      </c>
      <c r="B163" s="52">
        <v>5</v>
      </c>
      <c r="C163" s="28">
        <v>5</v>
      </c>
      <c r="D163" s="184"/>
      <c r="E163" s="28"/>
      <c r="F163" s="73"/>
      <c r="G163" s="73"/>
      <c r="H163" s="73"/>
      <c r="I163" s="38"/>
      <c r="J163" s="38"/>
      <c r="K163" s="38"/>
      <c r="L163" s="38"/>
      <c r="M163" s="38"/>
      <c r="N163" s="38"/>
      <c r="O163" s="38"/>
      <c r="P163" s="38"/>
      <c r="Q163" s="144"/>
      <c r="R163" s="34" t="s">
        <v>75</v>
      </c>
      <c r="S163" s="129">
        <f>B180</f>
        <v>107.44000000000001</v>
      </c>
      <c r="T163" s="127"/>
      <c r="U163" s="127"/>
    </row>
    <row r="164" spans="1:19" ht="28.5" customHeight="1">
      <c r="A164" s="63" t="s">
        <v>205</v>
      </c>
      <c r="B164" s="28">
        <v>5</v>
      </c>
      <c r="C164" s="28">
        <v>5</v>
      </c>
      <c r="D164" s="106"/>
      <c r="E164" s="38"/>
      <c r="F164" s="80"/>
      <c r="G164" s="80"/>
      <c r="H164" s="162"/>
      <c r="I164" s="38"/>
      <c r="J164" s="38"/>
      <c r="K164" s="38"/>
      <c r="L164" s="38"/>
      <c r="M164" s="38"/>
      <c r="N164" s="38"/>
      <c r="O164" s="38"/>
      <c r="P164" s="38"/>
      <c r="Q164" s="14"/>
      <c r="R164" s="33" t="s">
        <v>67</v>
      </c>
      <c r="S164" s="129"/>
    </row>
    <row r="165" spans="1:19" ht="28.5" customHeight="1">
      <c r="A165" s="63" t="s">
        <v>100</v>
      </c>
      <c r="B165" s="53">
        <v>2.0250000000000004</v>
      </c>
      <c r="C165" s="54">
        <v>1.5</v>
      </c>
      <c r="D165" s="107"/>
      <c r="E165" s="38"/>
      <c r="F165" s="38"/>
      <c r="G165" s="38"/>
      <c r="H165" s="52"/>
      <c r="I165" s="24"/>
      <c r="J165" s="24"/>
      <c r="K165" s="24"/>
      <c r="L165" s="24"/>
      <c r="M165" s="24"/>
      <c r="N165" s="24"/>
      <c r="O165" s="24"/>
      <c r="P165" s="24"/>
      <c r="Q165" s="14"/>
      <c r="R165" s="33" t="s">
        <v>68</v>
      </c>
      <c r="S165" s="129"/>
    </row>
    <row r="166" spans="1:19" ht="28.5" customHeight="1">
      <c r="A166" s="336" t="s">
        <v>156</v>
      </c>
      <c r="B166" s="336"/>
      <c r="C166" s="336"/>
      <c r="D166" s="107" t="s">
        <v>139</v>
      </c>
      <c r="E166" s="24">
        <v>11.4</v>
      </c>
      <c r="F166" s="24">
        <v>9.3</v>
      </c>
      <c r="G166" s="24">
        <v>16.5</v>
      </c>
      <c r="H166" s="23">
        <v>195.3</v>
      </c>
      <c r="I166" s="25">
        <v>0.825</v>
      </c>
      <c r="J166" s="25">
        <v>0.07700000000000001</v>
      </c>
      <c r="K166" s="25">
        <v>0.05</v>
      </c>
      <c r="L166" s="25">
        <v>1.89</v>
      </c>
      <c r="M166" s="25">
        <v>22.473</v>
      </c>
      <c r="N166" s="25">
        <v>149.43</v>
      </c>
      <c r="O166" s="25">
        <v>21.59</v>
      </c>
      <c r="P166" s="25">
        <v>0.75</v>
      </c>
      <c r="Q166" s="15"/>
      <c r="R166" s="34" t="s">
        <v>30</v>
      </c>
      <c r="S166" s="129">
        <f>B167</f>
        <v>102.96</v>
      </c>
    </row>
    <row r="167" spans="1:19" ht="35.25" customHeight="1">
      <c r="A167" s="66" t="s">
        <v>107</v>
      </c>
      <c r="B167" s="60">
        <v>102.96</v>
      </c>
      <c r="C167" s="52">
        <v>72</v>
      </c>
      <c r="D167" s="72"/>
      <c r="E167" s="90"/>
      <c r="F167" s="90"/>
      <c r="G167" s="90"/>
      <c r="H167" s="91"/>
      <c r="I167" s="91"/>
      <c r="J167" s="91"/>
      <c r="K167" s="91"/>
      <c r="L167" s="91"/>
      <c r="M167" s="91"/>
      <c r="N167" s="91"/>
      <c r="O167" s="91"/>
      <c r="P167" s="91"/>
      <c r="Q167" s="15"/>
      <c r="R167" s="36" t="s">
        <v>31</v>
      </c>
      <c r="S167" s="129">
        <f>C152+B142</f>
        <v>260</v>
      </c>
    </row>
    <row r="168" spans="1:19" ht="35.25" customHeight="1">
      <c r="A168" s="114" t="s">
        <v>104</v>
      </c>
      <c r="B168" s="60">
        <v>123.84</v>
      </c>
      <c r="C168" s="53">
        <v>72</v>
      </c>
      <c r="D168" s="72"/>
      <c r="E168" s="90"/>
      <c r="F168" s="86"/>
      <c r="G168" s="86"/>
      <c r="H168" s="102"/>
      <c r="I168" s="102"/>
      <c r="J168" s="102"/>
      <c r="K168" s="102"/>
      <c r="L168" s="102"/>
      <c r="M168" s="102"/>
      <c r="N168" s="102"/>
      <c r="O168" s="102"/>
      <c r="P168" s="102"/>
      <c r="Q168" s="15"/>
      <c r="R168" s="112" t="s">
        <v>99</v>
      </c>
      <c r="S168" s="129"/>
    </row>
    <row r="169" spans="1:19" ht="35.25" customHeight="1">
      <c r="A169" s="66" t="s">
        <v>90</v>
      </c>
      <c r="B169" s="60">
        <v>101.25</v>
      </c>
      <c r="C169" s="52">
        <v>75</v>
      </c>
      <c r="D169" s="72"/>
      <c r="E169" s="90"/>
      <c r="F169" s="86"/>
      <c r="G169" s="86"/>
      <c r="H169" s="102"/>
      <c r="I169" s="102"/>
      <c r="J169" s="102"/>
      <c r="K169" s="102"/>
      <c r="L169" s="102"/>
      <c r="M169" s="102"/>
      <c r="N169" s="102"/>
      <c r="O169" s="102"/>
      <c r="P169" s="102"/>
      <c r="Q169" s="142"/>
      <c r="R169" s="33" t="s">
        <v>32</v>
      </c>
      <c r="S169" s="129"/>
    </row>
    <row r="170" spans="1:19" ht="28.5" customHeight="1">
      <c r="A170" s="74" t="s">
        <v>47</v>
      </c>
      <c r="B170" s="70">
        <v>133</v>
      </c>
      <c r="C170" s="78">
        <v>100</v>
      </c>
      <c r="D170" s="330"/>
      <c r="E170" s="90"/>
      <c r="F170" s="176"/>
      <c r="G170" s="176"/>
      <c r="H170" s="177"/>
      <c r="I170" s="177"/>
      <c r="J170" s="177"/>
      <c r="K170" s="177"/>
      <c r="L170" s="177"/>
      <c r="M170" s="177"/>
      <c r="N170" s="177"/>
      <c r="O170" s="177"/>
      <c r="P170" s="177"/>
      <c r="Q170" s="145"/>
      <c r="R170" s="33" t="s">
        <v>33</v>
      </c>
      <c r="S170" s="129"/>
    </row>
    <row r="171" spans="1:19" ht="28.5" customHeight="1">
      <c r="A171" s="74" t="s">
        <v>48</v>
      </c>
      <c r="B171" s="70">
        <v>143</v>
      </c>
      <c r="C171" s="78">
        <v>100</v>
      </c>
      <c r="D171" s="330"/>
      <c r="E171" s="90"/>
      <c r="F171" s="176"/>
      <c r="G171" s="176"/>
      <c r="H171" s="177"/>
      <c r="I171" s="177"/>
      <c r="J171" s="177"/>
      <c r="K171" s="177"/>
      <c r="L171" s="177"/>
      <c r="M171" s="177"/>
      <c r="N171" s="177"/>
      <c r="O171" s="177"/>
      <c r="P171" s="177"/>
      <c r="Q171" s="142"/>
      <c r="R171" s="34" t="s">
        <v>76</v>
      </c>
      <c r="S171" s="129">
        <f>B149</f>
        <v>16</v>
      </c>
    </row>
    <row r="172" spans="1:19" ht="28.5" customHeight="1">
      <c r="A172" s="30" t="s">
        <v>49</v>
      </c>
      <c r="B172" s="53">
        <v>154</v>
      </c>
      <c r="C172" s="78">
        <v>100</v>
      </c>
      <c r="D172" s="56"/>
      <c r="E172" s="151"/>
      <c r="F172" s="87"/>
      <c r="G172" s="87"/>
      <c r="H172" s="103"/>
      <c r="I172" s="103"/>
      <c r="J172" s="103"/>
      <c r="K172" s="103"/>
      <c r="L172" s="103"/>
      <c r="M172" s="103"/>
      <c r="N172" s="103"/>
      <c r="O172" s="103"/>
      <c r="P172" s="103"/>
      <c r="Q172" s="142"/>
      <c r="R172" s="33" t="s">
        <v>34</v>
      </c>
      <c r="S172" s="128">
        <f>B145+B148+B178++B191</f>
        <v>16</v>
      </c>
    </row>
    <row r="173" spans="1:19" ht="28.5" customHeight="1">
      <c r="A173" s="154" t="s">
        <v>50</v>
      </c>
      <c r="B173" s="53">
        <v>167</v>
      </c>
      <c r="C173" s="78">
        <v>100</v>
      </c>
      <c r="D173" s="56"/>
      <c r="E173" s="151"/>
      <c r="F173" s="87"/>
      <c r="G173" s="87"/>
      <c r="H173" s="103"/>
      <c r="I173" s="103"/>
      <c r="J173" s="103"/>
      <c r="K173" s="103"/>
      <c r="L173" s="103"/>
      <c r="M173" s="103"/>
      <c r="N173" s="103"/>
      <c r="O173" s="103"/>
      <c r="P173" s="103"/>
      <c r="Q173" s="10"/>
      <c r="R173" s="33" t="s">
        <v>25</v>
      </c>
      <c r="S173" s="129">
        <f>B164+B183</f>
        <v>10</v>
      </c>
    </row>
    <row r="174" spans="1:19" ht="28.5" customHeight="1">
      <c r="A174" s="74" t="s">
        <v>51</v>
      </c>
      <c r="B174" s="70">
        <v>14.28</v>
      </c>
      <c r="C174" s="72">
        <v>12</v>
      </c>
      <c r="D174" s="330"/>
      <c r="E174" s="90"/>
      <c r="F174" s="38"/>
      <c r="G174" s="38"/>
      <c r="H174" s="70"/>
      <c r="I174" s="70"/>
      <c r="J174" s="70"/>
      <c r="K174" s="70"/>
      <c r="L174" s="70"/>
      <c r="M174" s="70"/>
      <c r="N174" s="70"/>
      <c r="O174" s="70"/>
      <c r="P174" s="70"/>
      <c r="Q174" s="10"/>
      <c r="R174" s="34" t="s">
        <v>35</v>
      </c>
      <c r="S174" s="129"/>
    </row>
    <row r="175" spans="1:18" ht="28.5" customHeight="1">
      <c r="A175" s="63" t="s">
        <v>84</v>
      </c>
      <c r="B175" s="38">
        <v>21.42</v>
      </c>
      <c r="C175" s="28">
        <v>21</v>
      </c>
      <c r="D175" s="106"/>
      <c r="E175" s="38"/>
      <c r="F175" s="38"/>
      <c r="G175" s="184"/>
      <c r="H175" s="106"/>
      <c r="I175" s="106"/>
      <c r="J175" s="106"/>
      <c r="K175" s="106"/>
      <c r="L175" s="106"/>
      <c r="M175" s="106"/>
      <c r="N175" s="106"/>
      <c r="O175" s="106"/>
      <c r="P175" s="106"/>
      <c r="Q175" s="11"/>
      <c r="R175" s="34" t="s">
        <v>86</v>
      </c>
    </row>
    <row r="176" spans="1:17" ht="28.5" customHeight="1">
      <c r="A176" s="183" t="s">
        <v>101</v>
      </c>
      <c r="B176" s="29">
        <v>24.779999999999998</v>
      </c>
      <c r="C176" s="39">
        <v>21</v>
      </c>
      <c r="D176" s="106"/>
      <c r="E176" s="38"/>
      <c r="F176" s="38"/>
      <c r="G176" s="184"/>
      <c r="H176" s="106"/>
      <c r="I176" s="106"/>
      <c r="J176" s="106"/>
      <c r="K176" s="106"/>
      <c r="L176" s="106"/>
      <c r="M176" s="106"/>
      <c r="N176" s="106"/>
      <c r="O176" s="106"/>
      <c r="P176" s="106"/>
      <c r="Q176" s="12"/>
    </row>
    <row r="177" spans="1:17" ht="44.25" customHeight="1">
      <c r="A177" s="30" t="s">
        <v>140</v>
      </c>
      <c r="B177" s="39">
        <v>10</v>
      </c>
      <c r="C177" s="39">
        <v>10</v>
      </c>
      <c r="D177" s="39"/>
      <c r="E177" s="67"/>
      <c r="F177" s="67"/>
      <c r="G177" s="67"/>
      <c r="H177" s="39"/>
      <c r="I177" s="39"/>
      <c r="J177" s="39"/>
      <c r="K177" s="39"/>
      <c r="L177" s="39"/>
      <c r="M177" s="39"/>
      <c r="N177" s="39"/>
      <c r="O177" s="39"/>
      <c r="P177" s="39"/>
      <c r="Q177" s="12"/>
    </row>
    <row r="178" spans="1:17" ht="28.5" customHeight="1">
      <c r="A178" s="74" t="s">
        <v>79</v>
      </c>
      <c r="B178" s="72">
        <v>4</v>
      </c>
      <c r="C178" s="78">
        <v>4</v>
      </c>
      <c r="D178" s="330"/>
      <c r="E178" s="90"/>
      <c r="F178" s="44"/>
      <c r="G178" s="44"/>
      <c r="H178" s="70"/>
      <c r="I178" s="70"/>
      <c r="J178" s="70"/>
      <c r="K178" s="70"/>
      <c r="L178" s="70"/>
      <c r="M178" s="70"/>
      <c r="N178" s="70"/>
      <c r="O178" s="70"/>
      <c r="P178" s="70"/>
      <c r="Q178" s="12"/>
    </row>
    <row r="179" spans="1:17" ht="28.5" customHeight="1">
      <c r="A179" s="353" t="s">
        <v>152</v>
      </c>
      <c r="B179" s="353"/>
      <c r="C179" s="353"/>
      <c r="D179" s="191">
        <v>100</v>
      </c>
      <c r="E179" s="76">
        <v>12.2</v>
      </c>
      <c r="F179" s="76">
        <v>16.9</v>
      </c>
      <c r="G179" s="76">
        <v>4.9</v>
      </c>
      <c r="H179" s="23">
        <v>220.49999999999997</v>
      </c>
      <c r="I179" s="25">
        <v>0.1875</v>
      </c>
      <c r="J179" s="25">
        <v>0.0375</v>
      </c>
      <c r="K179" s="25">
        <v>0.05</v>
      </c>
      <c r="L179" s="25">
        <v>1.91</v>
      </c>
      <c r="M179" s="25">
        <v>11.6625</v>
      </c>
      <c r="N179" s="25">
        <v>149.27</v>
      </c>
      <c r="O179" s="25">
        <v>11.26</v>
      </c>
      <c r="P179" s="25">
        <v>1.39</v>
      </c>
      <c r="Q179" s="12"/>
    </row>
    <row r="180" spans="1:17" ht="28.5" customHeight="1">
      <c r="A180" s="66" t="s">
        <v>45</v>
      </c>
      <c r="B180" s="43">
        <v>107.44000000000001</v>
      </c>
      <c r="C180" s="70">
        <v>79</v>
      </c>
      <c r="D180" s="330"/>
      <c r="E180" s="90"/>
      <c r="F180" s="90"/>
      <c r="G180" s="90"/>
      <c r="H180" s="91"/>
      <c r="I180" s="91"/>
      <c r="J180" s="91"/>
      <c r="K180" s="91"/>
      <c r="L180" s="91"/>
      <c r="M180" s="91"/>
      <c r="N180" s="91"/>
      <c r="O180" s="91"/>
      <c r="P180" s="91"/>
      <c r="Q180" s="12"/>
    </row>
    <row r="181" spans="1:17" ht="28.5" customHeight="1">
      <c r="A181" s="66" t="s">
        <v>46</v>
      </c>
      <c r="B181" s="43">
        <v>93.22</v>
      </c>
      <c r="C181" s="70">
        <v>79</v>
      </c>
      <c r="D181" s="107"/>
      <c r="E181" s="44"/>
      <c r="F181" s="44"/>
      <c r="G181" s="44"/>
      <c r="H181" s="70"/>
      <c r="I181" s="70"/>
      <c r="J181" s="70"/>
      <c r="K181" s="70"/>
      <c r="L181" s="70"/>
      <c r="M181" s="70"/>
      <c r="N181" s="70"/>
      <c r="O181" s="70"/>
      <c r="P181" s="70"/>
      <c r="Q181" s="12"/>
    </row>
    <row r="182" spans="1:17" ht="34.5" customHeight="1">
      <c r="A182" s="66" t="s">
        <v>133</v>
      </c>
      <c r="B182" s="43">
        <v>79</v>
      </c>
      <c r="C182" s="70">
        <v>79</v>
      </c>
      <c r="D182" s="107"/>
      <c r="E182" s="44"/>
      <c r="F182" s="44"/>
      <c r="G182" s="44"/>
      <c r="H182" s="70"/>
      <c r="I182" s="70"/>
      <c r="J182" s="70"/>
      <c r="K182" s="70"/>
      <c r="L182" s="70"/>
      <c r="M182" s="70"/>
      <c r="N182" s="70"/>
      <c r="O182" s="70"/>
      <c r="P182" s="70"/>
      <c r="Q182" s="12"/>
    </row>
    <row r="183" spans="1:17" ht="28.5" customHeight="1">
      <c r="A183" s="74" t="s">
        <v>44</v>
      </c>
      <c r="B183" s="52">
        <v>5</v>
      </c>
      <c r="C183" s="70">
        <v>5</v>
      </c>
      <c r="D183" s="107"/>
      <c r="E183" s="44"/>
      <c r="F183" s="44"/>
      <c r="G183" s="44"/>
      <c r="H183" s="70"/>
      <c r="I183" s="70"/>
      <c r="J183" s="70"/>
      <c r="K183" s="70"/>
      <c r="L183" s="70"/>
      <c r="M183" s="70"/>
      <c r="N183" s="70"/>
      <c r="O183" s="70"/>
      <c r="P183" s="70"/>
      <c r="Q183" s="12"/>
    </row>
    <row r="184" spans="1:17" ht="28.5" customHeight="1">
      <c r="A184" s="74" t="s">
        <v>120</v>
      </c>
      <c r="B184" s="52"/>
      <c r="C184" s="70">
        <v>50</v>
      </c>
      <c r="D184" s="107"/>
      <c r="E184" s="44"/>
      <c r="F184" s="44"/>
      <c r="G184" s="44"/>
      <c r="H184" s="70"/>
      <c r="I184" s="70"/>
      <c r="J184" s="70"/>
      <c r="K184" s="70"/>
      <c r="L184" s="70"/>
      <c r="M184" s="70"/>
      <c r="N184" s="70"/>
      <c r="O184" s="70"/>
      <c r="P184" s="70"/>
      <c r="Q184" s="12"/>
    </row>
    <row r="185" spans="1:17" ht="28.5" customHeight="1">
      <c r="A185" s="74" t="s">
        <v>51</v>
      </c>
      <c r="B185" s="52">
        <v>11.899999999999999</v>
      </c>
      <c r="C185" s="28">
        <v>10</v>
      </c>
      <c r="D185" s="107"/>
      <c r="E185" s="44"/>
      <c r="F185" s="44"/>
      <c r="G185" s="44"/>
      <c r="H185" s="70"/>
      <c r="I185" s="70"/>
      <c r="J185" s="70"/>
      <c r="K185" s="70"/>
      <c r="L185" s="70"/>
      <c r="M185" s="70"/>
      <c r="N185" s="70"/>
      <c r="O185" s="70"/>
      <c r="P185" s="70"/>
      <c r="Q185" s="12"/>
    </row>
    <row r="186" spans="1:17" ht="44.25" customHeight="1">
      <c r="A186" s="138" t="s">
        <v>98</v>
      </c>
      <c r="B186" s="72">
        <v>5</v>
      </c>
      <c r="C186" s="72">
        <v>5</v>
      </c>
      <c r="D186" s="65"/>
      <c r="E186" s="115"/>
      <c r="F186" s="139"/>
      <c r="G186" s="139"/>
      <c r="H186" s="140"/>
      <c r="I186" s="140"/>
      <c r="J186" s="140"/>
      <c r="K186" s="140"/>
      <c r="L186" s="140"/>
      <c r="M186" s="140"/>
      <c r="N186" s="140"/>
      <c r="O186" s="140"/>
      <c r="P186" s="140"/>
      <c r="Q186" s="12"/>
    </row>
    <row r="187" spans="1:17" ht="28.5" customHeight="1">
      <c r="A187" s="138" t="s">
        <v>55</v>
      </c>
      <c r="B187" s="72">
        <v>3</v>
      </c>
      <c r="C187" s="72">
        <v>3</v>
      </c>
      <c r="D187" s="65"/>
      <c r="E187" s="115"/>
      <c r="F187" s="139"/>
      <c r="G187" s="139"/>
      <c r="H187" s="140"/>
      <c r="I187" s="140"/>
      <c r="J187" s="140"/>
      <c r="K187" s="140"/>
      <c r="L187" s="140"/>
      <c r="M187" s="140"/>
      <c r="N187" s="140"/>
      <c r="O187" s="140"/>
      <c r="P187" s="140"/>
      <c r="Q187" s="12"/>
    </row>
    <row r="188" spans="1:17" ht="36" customHeight="1">
      <c r="A188" s="336" t="s">
        <v>88</v>
      </c>
      <c r="B188" s="336"/>
      <c r="C188" s="336"/>
      <c r="D188" s="107">
        <v>175</v>
      </c>
      <c r="E188" s="24">
        <v>5.2</v>
      </c>
      <c r="F188" s="24">
        <v>4.4</v>
      </c>
      <c r="G188" s="24">
        <v>25</v>
      </c>
      <c r="H188" s="23">
        <v>160.4</v>
      </c>
      <c r="I188" s="25">
        <v>0</v>
      </c>
      <c r="J188" s="25">
        <v>0.16333333333333336</v>
      </c>
      <c r="K188" s="25">
        <v>0.23333333333333334</v>
      </c>
      <c r="L188" s="25">
        <v>0.5833333333333334</v>
      </c>
      <c r="M188" s="25">
        <v>21.000000000000004</v>
      </c>
      <c r="N188" s="25">
        <v>163.98666666666665</v>
      </c>
      <c r="O188" s="25">
        <v>24.931666666666672</v>
      </c>
      <c r="P188" s="25">
        <v>1.6449999999999998</v>
      </c>
      <c r="Q188" s="12"/>
    </row>
    <row r="189" spans="1:17" ht="33.75" customHeight="1">
      <c r="A189" s="63" t="s">
        <v>53</v>
      </c>
      <c r="B189" s="28">
        <v>44</v>
      </c>
      <c r="C189" s="28">
        <v>44</v>
      </c>
      <c r="D189" s="2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12"/>
    </row>
    <row r="190" spans="1:17" ht="32.25" customHeight="1">
      <c r="A190" s="63" t="s">
        <v>65</v>
      </c>
      <c r="B190" s="28">
        <v>140</v>
      </c>
      <c r="C190" s="28">
        <v>140</v>
      </c>
      <c r="D190" s="28"/>
      <c r="E190" s="38"/>
      <c r="F190" s="38"/>
      <c r="G190" s="38"/>
      <c r="H190" s="28"/>
      <c r="I190" s="28"/>
      <c r="J190" s="28"/>
      <c r="K190" s="28"/>
      <c r="L190" s="28"/>
      <c r="M190" s="28"/>
      <c r="N190" s="28"/>
      <c r="O190" s="28"/>
      <c r="P190" s="28"/>
      <c r="Q190" s="12"/>
    </row>
    <row r="191" spans="1:17" ht="33.75" customHeight="1">
      <c r="A191" s="63" t="s">
        <v>40</v>
      </c>
      <c r="B191" s="28">
        <v>5</v>
      </c>
      <c r="C191" s="28">
        <v>5</v>
      </c>
      <c r="D191" s="28"/>
      <c r="E191" s="38"/>
      <c r="F191" s="38"/>
      <c r="G191" s="38"/>
      <c r="H191" s="28"/>
      <c r="I191" s="51"/>
      <c r="J191" s="51"/>
      <c r="K191" s="51"/>
      <c r="L191" s="51"/>
      <c r="M191" s="51"/>
      <c r="N191" s="51"/>
      <c r="O191" s="51"/>
      <c r="P191" s="51"/>
      <c r="Q191" s="12"/>
    </row>
    <row r="192" spans="1:17" ht="35.25" customHeight="1">
      <c r="A192" s="143" t="s">
        <v>183</v>
      </c>
      <c r="B192" s="107">
        <v>200</v>
      </c>
      <c r="C192" s="107">
        <v>200</v>
      </c>
      <c r="D192" s="107">
        <v>200</v>
      </c>
      <c r="E192" s="24">
        <v>0.5</v>
      </c>
      <c r="F192" s="24">
        <v>0</v>
      </c>
      <c r="G192" s="24">
        <v>11</v>
      </c>
      <c r="H192" s="23">
        <v>46</v>
      </c>
      <c r="I192" s="25">
        <v>0</v>
      </c>
      <c r="J192" s="24">
        <v>0</v>
      </c>
      <c r="K192" s="24">
        <v>0</v>
      </c>
      <c r="L192" s="24">
        <v>0</v>
      </c>
      <c r="M192" s="24">
        <v>28</v>
      </c>
      <c r="N192" s="24">
        <v>26</v>
      </c>
      <c r="O192" s="24">
        <v>8</v>
      </c>
      <c r="P192" s="24">
        <v>0</v>
      </c>
      <c r="Q192" s="12"/>
    </row>
    <row r="193" spans="1:17" ht="36" customHeight="1">
      <c r="A193" s="336" t="s">
        <v>82</v>
      </c>
      <c r="B193" s="336"/>
      <c r="C193" s="336"/>
      <c r="D193" s="107">
        <v>50</v>
      </c>
      <c r="E193" s="24">
        <v>4.099999999999999</v>
      </c>
      <c r="F193" s="24">
        <v>0.7</v>
      </c>
      <c r="G193" s="24">
        <v>18.05</v>
      </c>
      <c r="H193" s="23">
        <v>94.9</v>
      </c>
      <c r="I193" s="24">
        <v>0</v>
      </c>
      <c r="J193" s="24">
        <v>0.115</v>
      </c>
      <c r="K193" s="24">
        <v>0</v>
      </c>
      <c r="L193" s="24">
        <v>0</v>
      </c>
      <c r="M193" s="24">
        <v>16.5</v>
      </c>
      <c r="N193" s="24">
        <v>109.00000000000001</v>
      </c>
      <c r="O193" s="24">
        <v>31.000000000000004</v>
      </c>
      <c r="P193" s="24">
        <v>2.1</v>
      </c>
      <c r="Q193" s="12"/>
    </row>
    <row r="194" spans="1:18" ht="33" customHeight="1">
      <c r="A194" s="346" t="s">
        <v>81</v>
      </c>
      <c r="B194" s="346"/>
      <c r="C194" s="346"/>
      <c r="D194" s="107">
        <v>50</v>
      </c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12"/>
      <c r="R194" s="12"/>
    </row>
    <row r="195" spans="1:18" ht="35.25" customHeight="1">
      <c r="A195" s="336" t="s">
        <v>36</v>
      </c>
      <c r="B195" s="336"/>
      <c r="C195" s="336"/>
      <c r="D195" s="107">
        <v>40</v>
      </c>
      <c r="E195" s="24">
        <v>1.88</v>
      </c>
      <c r="F195" s="24">
        <v>0.4</v>
      </c>
      <c r="G195" s="24">
        <v>17.48</v>
      </c>
      <c r="H195" s="23">
        <v>81.04</v>
      </c>
      <c r="I195" s="24">
        <v>0</v>
      </c>
      <c r="J195" s="24">
        <v>0.032</v>
      </c>
      <c r="K195" s="24">
        <v>0</v>
      </c>
      <c r="L195" s="24">
        <v>0</v>
      </c>
      <c r="M195" s="24">
        <v>7.2</v>
      </c>
      <c r="N195" s="24">
        <v>34.8</v>
      </c>
      <c r="O195" s="24">
        <v>7.6</v>
      </c>
      <c r="P195" s="24">
        <v>1.12</v>
      </c>
      <c r="Q195" s="12"/>
      <c r="R195" s="12"/>
    </row>
    <row r="196" spans="1:17" ht="34.5" customHeight="1">
      <c r="A196" s="356" t="s">
        <v>21</v>
      </c>
      <c r="B196" s="358"/>
      <c r="C196" s="358"/>
      <c r="D196" s="358"/>
      <c r="E196" s="93">
        <v>54.300000000000004</v>
      </c>
      <c r="F196" s="93">
        <v>55.099999999999994</v>
      </c>
      <c r="G196" s="93">
        <v>201.05</v>
      </c>
      <c r="H196" s="93">
        <v>1517.3</v>
      </c>
      <c r="I196" s="93">
        <v>29.10285087719298</v>
      </c>
      <c r="J196" s="49">
        <v>0.6029385964912282</v>
      </c>
      <c r="K196" s="49">
        <v>0.5157894736842106</v>
      </c>
      <c r="L196" s="49">
        <v>8.973508771929826</v>
      </c>
      <c r="M196" s="93">
        <v>838.3096228070175</v>
      </c>
      <c r="N196" s="93">
        <v>1147.7470175438598</v>
      </c>
      <c r="O196" s="93">
        <v>146.89763157894737</v>
      </c>
      <c r="P196" s="93">
        <v>9.086754385964912</v>
      </c>
      <c r="Q196" s="12"/>
    </row>
    <row r="197" spans="1:17" ht="28.5" customHeight="1">
      <c r="A197" s="340" t="s">
        <v>14</v>
      </c>
      <c r="B197" s="340"/>
      <c r="C197" s="340"/>
      <c r="D197" s="340"/>
      <c r="E197" s="340"/>
      <c r="F197" s="340"/>
      <c r="G197" s="340"/>
      <c r="H197" s="340"/>
      <c r="I197" s="340"/>
      <c r="J197" s="340"/>
      <c r="K197" s="340"/>
      <c r="L197" s="340"/>
      <c r="M197" s="340"/>
      <c r="N197" s="340"/>
      <c r="O197" s="340"/>
      <c r="P197" s="340"/>
      <c r="Q197" s="12"/>
    </row>
    <row r="198" spans="1:17" ht="28.5" customHeight="1">
      <c r="A198" s="348" t="s">
        <v>1</v>
      </c>
      <c r="B198" s="338" t="s">
        <v>2</v>
      </c>
      <c r="C198" s="338" t="s">
        <v>3</v>
      </c>
      <c r="D198" s="338" t="s">
        <v>4</v>
      </c>
      <c r="E198" s="338"/>
      <c r="F198" s="338"/>
      <c r="G198" s="338"/>
      <c r="H198" s="338"/>
      <c r="I198" s="338" t="s">
        <v>158</v>
      </c>
      <c r="J198" s="338"/>
      <c r="K198" s="338"/>
      <c r="L198" s="338"/>
      <c r="M198" s="338" t="s">
        <v>159</v>
      </c>
      <c r="N198" s="338"/>
      <c r="O198" s="338"/>
      <c r="P198" s="338"/>
      <c r="Q198" s="12"/>
    </row>
    <row r="199" spans="1:17" ht="28.5" customHeight="1">
      <c r="A199" s="348"/>
      <c r="B199" s="338"/>
      <c r="C199" s="338"/>
      <c r="D199" s="8" t="s">
        <v>5</v>
      </c>
      <c r="E199" s="81" t="s">
        <v>6</v>
      </c>
      <c r="F199" s="81" t="s">
        <v>7</v>
      </c>
      <c r="G199" s="81" t="s">
        <v>8</v>
      </c>
      <c r="H199" s="101" t="s">
        <v>9</v>
      </c>
      <c r="I199" s="197" t="s">
        <v>160</v>
      </c>
      <c r="J199" s="197" t="s">
        <v>161</v>
      </c>
      <c r="K199" s="197" t="s">
        <v>162</v>
      </c>
      <c r="L199" s="197" t="s">
        <v>163</v>
      </c>
      <c r="M199" s="197" t="s">
        <v>164</v>
      </c>
      <c r="N199" s="197" t="s">
        <v>165</v>
      </c>
      <c r="O199" s="197" t="s">
        <v>166</v>
      </c>
      <c r="P199" s="197" t="s">
        <v>167</v>
      </c>
      <c r="Q199" s="12"/>
    </row>
    <row r="200" spans="1:17" ht="28.5" customHeight="1">
      <c r="A200" s="354" t="s">
        <v>10</v>
      </c>
      <c r="B200" s="354"/>
      <c r="C200" s="354"/>
      <c r="D200" s="354"/>
      <c r="E200" s="110">
        <v>24.14</v>
      </c>
      <c r="F200" s="110">
        <v>27.4</v>
      </c>
      <c r="G200" s="110">
        <v>69.94</v>
      </c>
      <c r="H200" s="111">
        <v>622.9199999999998</v>
      </c>
      <c r="I200" s="110">
        <v>0.7</v>
      </c>
      <c r="J200" s="110">
        <v>0.13073684210526315</v>
      </c>
      <c r="K200" s="110">
        <v>0.33999999999999997</v>
      </c>
      <c r="L200" s="110">
        <v>1.1621052631578948</v>
      </c>
      <c r="M200" s="110">
        <v>325.59999999999997</v>
      </c>
      <c r="N200" s="110">
        <v>273</v>
      </c>
      <c r="O200" s="110">
        <v>49.8</v>
      </c>
      <c r="P200" s="110">
        <v>1.58</v>
      </c>
      <c r="Q200" s="12"/>
    </row>
    <row r="201" spans="1:17" ht="28.5" customHeight="1">
      <c r="A201" s="355" t="s">
        <v>254</v>
      </c>
      <c r="B201" s="355"/>
      <c r="C201" s="355"/>
      <c r="D201" s="269">
        <v>200</v>
      </c>
      <c r="E201" s="270">
        <v>20.7</v>
      </c>
      <c r="F201" s="270">
        <v>18.9</v>
      </c>
      <c r="G201" s="270">
        <v>31.7</v>
      </c>
      <c r="H201" s="23">
        <v>379.7</v>
      </c>
      <c r="I201" s="270">
        <v>0.7</v>
      </c>
      <c r="J201" s="270">
        <v>0.09473684210526316</v>
      </c>
      <c r="K201" s="270">
        <v>0.3</v>
      </c>
      <c r="L201" s="270">
        <v>0.8421052631578947</v>
      </c>
      <c r="M201" s="270">
        <v>315.4</v>
      </c>
      <c r="N201" s="270">
        <v>239.6</v>
      </c>
      <c r="O201" s="270">
        <v>43.2</v>
      </c>
      <c r="P201" s="270">
        <v>0.8</v>
      </c>
      <c r="Q201" s="12"/>
    </row>
    <row r="202" spans="1:17" ht="28.5" customHeight="1">
      <c r="A202" s="63" t="s">
        <v>59</v>
      </c>
      <c r="B202" s="238">
        <v>142</v>
      </c>
      <c r="C202" s="238">
        <v>139</v>
      </c>
      <c r="D202" s="208"/>
      <c r="E202" s="208"/>
      <c r="F202" s="208"/>
      <c r="G202" s="208"/>
      <c r="H202" s="208"/>
      <c r="I202" s="208"/>
      <c r="J202" s="208"/>
      <c r="K202" s="208"/>
      <c r="L202" s="208"/>
      <c r="M202" s="208"/>
      <c r="N202" s="208"/>
      <c r="O202" s="208"/>
      <c r="P202" s="208"/>
      <c r="Q202" s="12"/>
    </row>
    <row r="203" spans="1:17" ht="28.5" customHeight="1">
      <c r="A203" s="246" t="s">
        <v>121</v>
      </c>
      <c r="B203" s="238">
        <v>12</v>
      </c>
      <c r="C203" s="238">
        <v>12</v>
      </c>
      <c r="D203" s="208"/>
      <c r="E203" s="208"/>
      <c r="F203" s="240"/>
      <c r="G203" s="240"/>
      <c r="H203" s="238"/>
      <c r="I203" s="240"/>
      <c r="J203" s="240"/>
      <c r="K203" s="240"/>
      <c r="L203" s="240"/>
      <c r="M203" s="240"/>
      <c r="N203" s="240"/>
      <c r="O203" s="240"/>
      <c r="P203" s="240"/>
      <c r="Q203" s="11"/>
    </row>
    <row r="204" spans="1:17" ht="28.5" customHeight="1">
      <c r="A204" s="63" t="s">
        <v>229</v>
      </c>
      <c r="B204" s="238">
        <v>11</v>
      </c>
      <c r="C204" s="238">
        <v>11</v>
      </c>
      <c r="D204" s="208"/>
      <c r="E204" s="208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  <c r="Q204" s="12"/>
    </row>
    <row r="205" spans="1:17" ht="28.5" customHeight="1">
      <c r="A205" s="63" t="s">
        <v>39</v>
      </c>
      <c r="B205" s="238">
        <v>14</v>
      </c>
      <c r="C205" s="238">
        <v>14</v>
      </c>
      <c r="D205" s="208"/>
      <c r="E205" s="208"/>
      <c r="F205" s="240"/>
      <c r="G205" s="240"/>
      <c r="H205" s="238"/>
      <c r="I205" s="240"/>
      <c r="J205" s="240"/>
      <c r="K205" s="240"/>
      <c r="L205" s="240"/>
      <c r="M205" s="240"/>
      <c r="N205" s="240"/>
      <c r="O205" s="240"/>
      <c r="P205" s="240"/>
      <c r="Q205" s="12"/>
    </row>
    <row r="206" spans="1:17" ht="28.5" customHeight="1">
      <c r="A206" s="74" t="s">
        <v>71</v>
      </c>
      <c r="B206" s="238">
        <v>8</v>
      </c>
      <c r="C206" s="238">
        <v>8</v>
      </c>
      <c r="D206" s="208"/>
      <c r="E206" s="208"/>
      <c r="F206" s="240"/>
      <c r="G206" s="240"/>
      <c r="H206" s="238"/>
      <c r="I206" s="240"/>
      <c r="J206" s="240"/>
      <c r="K206" s="240"/>
      <c r="L206" s="240"/>
      <c r="M206" s="240"/>
      <c r="N206" s="240"/>
      <c r="O206" s="240"/>
      <c r="P206" s="240"/>
      <c r="Q206" s="12"/>
    </row>
    <row r="207" spans="1:17" ht="28.5" customHeight="1">
      <c r="A207" s="74" t="s">
        <v>54</v>
      </c>
      <c r="B207" s="240">
        <v>18.47</v>
      </c>
      <c r="C207" s="238">
        <v>18</v>
      </c>
      <c r="D207" s="208"/>
      <c r="E207" s="208"/>
      <c r="F207" s="240"/>
      <c r="G207" s="240"/>
      <c r="H207" s="238"/>
      <c r="I207" s="240"/>
      <c r="J207" s="240"/>
      <c r="K207" s="240"/>
      <c r="L207" s="240"/>
      <c r="M207" s="240"/>
      <c r="N207" s="240"/>
      <c r="O207" s="240"/>
      <c r="P207" s="240"/>
      <c r="Q207" s="12"/>
    </row>
    <row r="208" spans="1:17" ht="28.5" customHeight="1">
      <c r="A208" s="246" t="s">
        <v>79</v>
      </c>
      <c r="B208" s="238">
        <v>5</v>
      </c>
      <c r="C208" s="238">
        <v>5</v>
      </c>
      <c r="D208" s="208"/>
      <c r="E208" s="208"/>
      <c r="F208" s="240"/>
      <c r="G208" s="240"/>
      <c r="H208" s="238"/>
      <c r="I208" s="240"/>
      <c r="J208" s="240"/>
      <c r="K208" s="240"/>
      <c r="L208" s="240"/>
      <c r="M208" s="240"/>
      <c r="N208" s="240"/>
      <c r="O208" s="240"/>
      <c r="P208" s="240"/>
      <c r="Q208" s="12"/>
    </row>
    <row r="209" spans="1:17" ht="28.5" customHeight="1">
      <c r="A209" s="246" t="s">
        <v>97</v>
      </c>
      <c r="B209" s="256">
        <v>0.01</v>
      </c>
      <c r="C209" s="256">
        <v>0.01</v>
      </c>
      <c r="D209" s="208"/>
      <c r="E209" s="208"/>
      <c r="F209" s="240"/>
      <c r="G209" s="240"/>
      <c r="H209" s="238"/>
      <c r="I209" s="240"/>
      <c r="J209" s="240"/>
      <c r="K209" s="240"/>
      <c r="L209" s="240"/>
      <c r="M209" s="240"/>
      <c r="N209" s="240"/>
      <c r="O209" s="240"/>
      <c r="P209" s="240"/>
      <c r="Q209" s="12"/>
    </row>
    <row r="210" spans="1:17" ht="28.5" customHeight="1">
      <c r="A210" s="246" t="s">
        <v>136</v>
      </c>
      <c r="B210" s="238">
        <v>5</v>
      </c>
      <c r="C210" s="238">
        <v>5</v>
      </c>
      <c r="D210" s="208"/>
      <c r="E210" s="208"/>
      <c r="F210" s="240"/>
      <c r="G210" s="240"/>
      <c r="H210" s="238"/>
      <c r="I210" s="240"/>
      <c r="J210" s="240"/>
      <c r="K210" s="240"/>
      <c r="L210" s="240"/>
      <c r="M210" s="240"/>
      <c r="N210" s="240"/>
      <c r="O210" s="240"/>
      <c r="P210" s="240"/>
      <c r="Q210" s="12"/>
    </row>
    <row r="211" spans="1:17" ht="28.5" customHeight="1">
      <c r="A211" s="246" t="s">
        <v>52</v>
      </c>
      <c r="B211" s="238">
        <v>5</v>
      </c>
      <c r="C211" s="238">
        <v>5</v>
      </c>
      <c r="D211" s="208"/>
      <c r="E211" s="208"/>
      <c r="F211" s="240"/>
      <c r="G211" s="240"/>
      <c r="H211" s="238"/>
      <c r="I211" s="240"/>
      <c r="J211" s="240"/>
      <c r="K211" s="240"/>
      <c r="L211" s="240"/>
      <c r="M211" s="240"/>
      <c r="N211" s="240"/>
      <c r="O211" s="240"/>
      <c r="P211" s="240"/>
      <c r="Q211" s="12"/>
    </row>
    <row r="212" spans="1:18" ht="33.75" customHeight="1">
      <c r="A212" s="246" t="s">
        <v>72</v>
      </c>
      <c r="B212" s="238">
        <v>3</v>
      </c>
      <c r="C212" s="238">
        <v>3</v>
      </c>
      <c r="D212" s="208"/>
      <c r="E212" s="208"/>
      <c r="F212" s="240"/>
      <c r="G212" s="240"/>
      <c r="H212" s="238"/>
      <c r="I212" s="240"/>
      <c r="J212" s="240"/>
      <c r="K212" s="240"/>
      <c r="L212" s="240"/>
      <c r="M212" s="240"/>
      <c r="N212" s="240"/>
      <c r="O212" s="240"/>
      <c r="P212" s="240"/>
      <c r="Q212" s="12"/>
      <c r="R212" s="127" t="s">
        <v>14</v>
      </c>
    </row>
    <row r="213" spans="1:19" ht="28.5" customHeight="1">
      <c r="A213" s="239" t="s">
        <v>267</v>
      </c>
      <c r="B213" s="229"/>
      <c r="C213" s="229">
        <v>180</v>
      </c>
      <c r="D213" s="208"/>
      <c r="E213" s="208"/>
      <c r="F213" s="231"/>
      <c r="G213" s="231"/>
      <c r="H213" s="229"/>
      <c r="I213" s="240"/>
      <c r="J213" s="240"/>
      <c r="K213" s="240"/>
      <c r="L213" s="240"/>
      <c r="M213" s="240"/>
      <c r="N213" s="240"/>
      <c r="O213" s="240"/>
      <c r="P213" s="240"/>
      <c r="Q213" s="12"/>
      <c r="R213" s="33" t="s">
        <v>36</v>
      </c>
      <c r="S213" s="127">
        <f>D277+D221</f>
        <v>60</v>
      </c>
    </row>
    <row r="214" spans="1:19" ht="28.5" customHeight="1">
      <c r="A214" s="155" t="s">
        <v>157</v>
      </c>
      <c r="B214" s="28">
        <v>20.2</v>
      </c>
      <c r="C214" s="238">
        <v>20</v>
      </c>
      <c r="D214" s="208"/>
      <c r="E214" s="240"/>
      <c r="F214" s="240"/>
      <c r="G214" s="240"/>
      <c r="H214" s="238"/>
      <c r="I214" s="240"/>
      <c r="J214" s="240"/>
      <c r="K214" s="240"/>
      <c r="L214" s="240"/>
      <c r="M214" s="240"/>
      <c r="N214" s="240"/>
      <c r="O214" s="240"/>
      <c r="P214" s="240"/>
      <c r="Q214" s="12"/>
      <c r="R214" s="34" t="s">
        <v>37</v>
      </c>
      <c r="S214" s="129">
        <f>C216+D275+B210++B255+B259</f>
        <v>99</v>
      </c>
    </row>
    <row r="215" spans="1:19" ht="28.5" customHeight="1">
      <c r="A215" s="346" t="s">
        <v>146</v>
      </c>
      <c r="B215" s="346"/>
      <c r="C215" s="346"/>
      <c r="D215" s="94" t="s">
        <v>134</v>
      </c>
      <c r="E215" s="24">
        <v>2.3</v>
      </c>
      <c r="F215" s="24">
        <v>8.3</v>
      </c>
      <c r="G215" s="24">
        <v>14.5</v>
      </c>
      <c r="H215" s="23">
        <v>141.89999999999998</v>
      </c>
      <c r="I215" s="24">
        <v>0</v>
      </c>
      <c r="J215" s="24">
        <v>0.02</v>
      </c>
      <c r="K215" s="24">
        <v>0.04</v>
      </c>
      <c r="L215" s="24">
        <v>0.32</v>
      </c>
      <c r="M215" s="24">
        <v>6.4</v>
      </c>
      <c r="N215" s="24">
        <v>16</v>
      </c>
      <c r="O215" s="24">
        <v>2.8</v>
      </c>
      <c r="P215" s="24">
        <v>0.2</v>
      </c>
      <c r="Q215" s="12"/>
      <c r="R215" s="34" t="s">
        <v>73</v>
      </c>
      <c r="S215" s="129">
        <f>B203+B267</f>
        <v>16.5</v>
      </c>
    </row>
    <row r="216" spans="1:19" ht="28.5" customHeight="1">
      <c r="A216" s="156" t="s">
        <v>42</v>
      </c>
      <c r="B216" s="27">
        <v>30</v>
      </c>
      <c r="C216" s="27">
        <v>30</v>
      </c>
      <c r="D216" s="27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12"/>
      <c r="R216" s="35" t="s">
        <v>74</v>
      </c>
      <c r="S216" s="129">
        <f>B241</f>
        <v>5</v>
      </c>
    </row>
    <row r="217" spans="1:19" ht="28.5" customHeight="1">
      <c r="A217" s="74" t="s">
        <v>79</v>
      </c>
      <c r="B217" s="28">
        <v>10</v>
      </c>
      <c r="C217" s="28">
        <v>10</v>
      </c>
      <c r="D217" s="28"/>
      <c r="E217" s="51"/>
      <c r="F217" s="51"/>
      <c r="G217" s="51"/>
      <c r="H217" s="52"/>
      <c r="I217" s="52"/>
      <c r="J217" s="52"/>
      <c r="K217" s="52"/>
      <c r="L217" s="52"/>
      <c r="M217" s="52"/>
      <c r="N217" s="52"/>
      <c r="O217" s="52"/>
      <c r="P217" s="52"/>
      <c r="Q217" s="12"/>
      <c r="R217" s="35" t="s">
        <v>64</v>
      </c>
      <c r="S217" s="129"/>
    </row>
    <row r="218" spans="1:19" ht="28.5" customHeight="1">
      <c r="A218" s="336" t="s">
        <v>147</v>
      </c>
      <c r="B218" s="336"/>
      <c r="C218" s="336"/>
      <c r="D218" s="107">
        <v>200</v>
      </c>
      <c r="E218" s="24">
        <v>0.2</v>
      </c>
      <c r="F218" s="24">
        <v>0</v>
      </c>
      <c r="G218" s="24">
        <v>15</v>
      </c>
      <c r="H218" s="23">
        <v>60.8</v>
      </c>
      <c r="I218" s="24">
        <v>0</v>
      </c>
      <c r="J218" s="24">
        <v>0</v>
      </c>
      <c r="K218" s="24">
        <v>0</v>
      </c>
      <c r="L218" s="24">
        <v>0</v>
      </c>
      <c r="M218" s="24">
        <v>0.2</v>
      </c>
      <c r="N218" s="24">
        <v>0</v>
      </c>
      <c r="O218" s="24">
        <v>0</v>
      </c>
      <c r="P218" s="24">
        <v>0.02</v>
      </c>
      <c r="Q218" s="12"/>
      <c r="R218" s="34" t="s">
        <v>24</v>
      </c>
      <c r="S218" s="129">
        <f>B243+B225</f>
        <v>144.43</v>
      </c>
    </row>
    <row r="219" spans="1:19" ht="28.5" customHeight="1">
      <c r="A219" s="63" t="s">
        <v>210</v>
      </c>
      <c r="B219" s="44">
        <v>0.5</v>
      </c>
      <c r="C219" s="44">
        <v>0.5</v>
      </c>
      <c r="D219" s="72"/>
      <c r="E219" s="92"/>
      <c r="F219" s="92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12"/>
      <c r="R219" s="34" t="s">
        <v>26</v>
      </c>
      <c r="S219" s="128">
        <f>B247+B248+B232+B229+B236+B257+B262+B263+B265+B266+B231</f>
        <v>364.16499999999996</v>
      </c>
    </row>
    <row r="220" spans="1:19" ht="28.5" customHeight="1">
      <c r="A220" s="138" t="s">
        <v>125</v>
      </c>
      <c r="B220" s="72">
        <v>15</v>
      </c>
      <c r="C220" s="72">
        <v>15</v>
      </c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12"/>
      <c r="R220" s="34" t="s">
        <v>23</v>
      </c>
      <c r="S220" s="127">
        <f>B271</f>
        <v>45.599999999999994</v>
      </c>
    </row>
    <row r="221" spans="1:19" ht="28.5" customHeight="1">
      <c r="A221" s="346" t="s">
        <v>36</v>
      </c>
      <c r="B221" s="346"/>
      <c r="C221" s="346"/>
      <c r="D221" s="107">
        <v>20</v>
      </c>
      <c r="E221" s="24">
        <v>0.94</v>
      </c>
      <c r="F221" s="24">
        <v>0.2</v>
      </c>
      <c r="G221" s="24">
        <v>8.74</v>
      </c>
      <c r="H221" s="23">
        <v>40.52</v>
      </c>
      <c r="I221" s="24">
        <v>0</v>
      </c>
      <c r="J221" s="24">
        <v>0.016</v>
      </c>
      <c r="K221" s="24">
        <v>0</v>
      </c>
      <c r="L221" s="24">
        <v>0</v>
      </c>
      <c r="M221" s="24">
        <v>3.6</v>
      </c>
      <c r="N221" s="24">
        <v>17.4</v>
      </c>
      <c r="O221" s="24">
        <v>3.8</v>
      </c>
      <c r="P221" s="24">
        <v>0.56</v>
      </c>
      <c r="Q221" s="12"/>
      <c r="R221" s="34" t="s">
        <v>27</v>
      </c>
      <c r="S221" s="128">
        <f>B207</f>
        <v>18.47</v>
      </c>
    </row>
    <row r="222" spans="1:18" ht="28.5" customHeight="1">
      <c r="A222" s="339" t="s">
        <v>11</v>
      </c>
      <c r="B222" s="339"/>
      <c r="C222" s="339"/>
      <c r="D222" s="339"/>
      <c r="E222" s="108">
        <v>33.940000000000005</v>
      </c>
      <c r="F222" s="108">
        <v>32.735</v>
      </c>
      <c r="G222" s="108">
        <v>111.06</v>
      </c>
      <c r="H222" s="109">
        <v>874.615</v>
      </c>
      <c r="I222" s="108">
        <v>84.21888888888888</v>
      </c>
      <c r="J222" s="108">
        <v>0.4073333333333333</v>
      </c>
      <c r="K222" s="108">
        <v>0.19</v>
      </c>
      <c r="L222" s="108">
        <v>2.9628888888888887</v>
      </c>
      <c r="M222" s="108">
        <v>185.62599999999995</v>
      </c>
      <c r="N222" s="108">
        <v>401.532</v>
      </c>
      <c r="O222" s="108">
        <v>89.67844444444444</v>
      </c>
      <c r="P222" s="108">
        <v>7.740888888888889</v>
      </c>
      <c r="Q222" s="12"/>
      <c r="R222" s="34" t="s">
        <v>66</v>
      </c>
    </row>
    <row r="223" spans="1:19" ht="28.5" customHeight="1">
      <c r="A223" s="332" t="s">
        <v>260</v>
      </c>
      <c r="B223" s="332"/>
      <c r="C223" s="332"/>
      <c r="D223" s="107">
        <v>80</v>
      </c>
      <c r="E223" s="24">
        <v>1.36</v>
      </c>
      <c r="F223" s="24">
        <v>4</v>
      </c>
      <c r="G223" s="24">
        <v>7.4</v>
      </c>
      <c r="H223" s="23">
        <v>71.03999999999999</v>
      </c>
      <c r="I223" s="25">
        <v>10.48</v>
      </c>
      <c r="J223" s="25">
        <v>0.08</v>
      </c>
      <c r="K223" s="25">
        <v>0</v>
      </c>
      <c r="L223" s="25">
        <v>1.92</v>
      </c>
      <c r="M223" s="25">
        <v>15.2</v>
      </c>
      <c r="N223" s="25">
        <v>39.2</v>
      </c>
      <c r="O223" s="25">
        <v>16.8</v>
      </c>
      <c r="P223" s="25">
        <v>0.56</v>
      </c>
      <c r="Q223" s="12"/>
      <c r="R223" s="34" t="s">
        <v>22</v>
      </c>
      <c r="S223" s="129">
        <f>C220+C274+B205+B269</f>
        <v>46</v>
      </c>
    </row>
    <row r="224" spans="1:18" ht="28.5" customHeight="1">
      <c r="A224" s="22" t="s">
        <v>47</v>
      </c>
      <c r="B224" s="52">
        <v>67.83</v>
      </c>
      <c r="C224" s="28">
        <v>51</v>
      </c>
      <c r="D224" s="28"/>
      <c r="E224" s="38"/>
      <c r="F224" s="38"/>
      <c r="G224" s="38"/>
      <c r="H224" s="52"/>
      <c r="I224" s="51"/>
      <c r="J224" s="51"/>
      <c r="K224" s="51"/>
      <c r="L224" s="51"/>
      <c r="M224" s="51"/>
      <c r="N224" s="51"/>
      <c r="O224" s="51"/>
      <c r="P224" s="51"/>
      <c r="Q224" s="12"/>
      <c r="R224" s="34" t="s">
        <v>28</v>
      </c>
    </row>
    <row r="225" spans="1:18" ht="28.5" customHeight="1">
      <c r="A225" s="22" t="s">
        <v>48</v>
      </c>
      <c r="B225" s="52">
        <v>72.92999999999999</v>
      </c>
      <c r="C225" s="28">
        <v>51</v>
      </c>
      <c r="D225" s="2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12"/>
      <c r="R225" s="33" t="s">
        <v>87</v>
      </c>
    </row>
    <row r="226" spans="1:19" ht="28.5" customHeight="1">
      <c r="A226" s="22" t="s">
        <v>49</v>
      </c>
      <c r="B226" s="52">
        <v>78.54</v>
      </c>
      <c r="C226" s="28">
        <v>51</v>
      </c>
      <c r="D226" s="28"/>
      <c r="E226" s="38"/>
      <c r="F226" s="38"/>
      <c r="G226" s="38"/>
      <c r="H226" s="52"/>
      <c r="I226" s="211"/>
      <c r="J226" s="211"/>
      <c r="K226" s="211"/>
      <c r="L226" s="211"/>
      <c r="M226" s="211"/>
      <c r="N226" s="211"/>
      <c r="O226" s="211"/>
      <c r="P226" s="211"/>
      <c r="Q226" s="12"/>
      <c r="R226" s="34" t="s">
        <v>29</v>
      </c>
      <c r="S226" s="127">
        <f>C219</f>
        <v>0.5</v>
      </c>
    </row>
    <row r="227" spans="1:19" ht="28.5" customHeight="1">
      <c r="A227" s="22" t="s">
        <v>50</v>
      </c>
      <c r="B227" s="52">
        <v>85.17</v>
      </c>
      <c r="C227" s="28">
        <v>51</v>
      </c>
      <c r="D227" s="28"/>
      <c r="E227" s="38"/>
      <c r="F227" s="38"/>
      <c r="G227" s="38"/>
      <c r="H227" s="52"/>
      <c r="I227" s="211"/>
      <c r="J227" s="211"/>
      <c r="K227" s="211"/>
      <c r="L227" s="211"/>
      <c r="M227" s="211"/>
      <c r="N227" s="211"/>
      <c r="O227" s="211"/>
      <c r="P227" s="211"/>
      <c r="Q227" s="12"/>
      <c r="R227" s="34" t="s">
        <v>75</v>
      </c>
      <c r="S227" s="129">
        <f>B238+B252</f>
        <v>122.4</v>
      </c>
    </row>
    <row r="228" spans="1:19" s="46" customFormat="1" ht="28.5" customHeight="1">
      <c r="A228" s="22" t="s">
        <v>241</v>
      </c>
      <c r="B228" s="52"/>
      <c r="C228" s="28">
        <v>48</v>
      </c>
      <c r="D228" s="28"/>
      <c r="E228" s="38"/>
      <c r="F228" s="38"/>
      <c r="G228" s="38"/>
      <c r="H228" s="52"/>
      <c r="I228" s="211"/>
      <c r="J228" s="211"/>
      <c r="K228" s="211"/>
      <c r="L228" s="211"/>
      <c r="M228" s="211"/>
      <c r="N228" s="211"/>
      <c r="O228" s="211"/>
      <c r="P228" s="211"/>
      <c r="Q228" s="12"/>
      <c r="R228" s="33" t="s">
        <v>67</v>
      </c>
      <c r="S228" s="129"/>
    </row>
    <row r="229" spans="1:18" ht="28.5" customHeight="1">
      <c r="A229" s="55" t="s">
        <v>51</v>
      </c>
      <c r="B229" s="59">
        <v>10.709999999999999</v>
      </c>
      <c r="C229" s="27">
        <v>9</v>
      </c>
      <c r="D229" s="28"/>
      <c r="E229" s="28"/>
      <c r="F229" s="3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12"/>
      <c r="R229" s="33" t="s">
        <v>68</v>
      </c>
    </row>
    <row r="230" spans="1:19" ht="28.5" customHeight="1">
      <c r="A230" s="55" t="s">
        <v>115</v>
      </c>
      <c r="B230" s="53">
        <v>11.25</v>
      </c>
      <c r="C230" s="27">
        <v>9</v>
      </c>
      <c r="D230" s="28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12"/>
      <c r="R230" s="34" t="s">
        <v>30</v>
      </c>
      <c r="S230" s="129"/>
    </row>
    <row r="231" spans="1:19" ht="28.5" customHeight="1">
      <c r="A231" s="282" t="s">
        <v>261</v>
      </c>
      <c r="B231" s="53">
        <v>18.2</v>
      </c>
      <c r="C231" s="27">
        <v>10</v>
      </c>
      <c r="D231" s="28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12"/>
      <c r="R231" s="36" t="s">
        <v>31</v>
      </c>
      <c r="S231" s="129">
        <f>B214+B256</f>
        <v>34.2</v>
      </c>
    </row>
    <row r="232" spans="1:19" ht="28.5" customHeight="1">
      <c r="A232" s="55" t="s">
        <v>242</v>
      </c>
      <c r="B232" s="52">
        <v>15</v>
      </c>
      <c r="C232" s="28">
        <v>12</v>
      </c>
      <c r="D232" s="28"/>
      <c r="E232" s="44"/>
      <c r="F232" s="44"/>
      <c r="G232" s="44"/>
      <c r="H232" s="70"/>
      <c r="I232" s="201"/>
      <c r="J232" s="201"/>
      <c r="K232" s="201"/>
      <c r="L232" s="201"/>
      <c r="M232" s="201"/>
      <c r="N232" s="201"/>
      <c r="O232" s="201"/>
      <c r="P232" s="201"/>
      <c r="Q232" s="12"/>
      <c r="R232" s="112" t="s">
        <v>99</v>
      </c>
      <c r="S232" s="129"/>
    </row>
    <row r="233" spans="1:19" ht="28.5" customHeight="1">
      <c r="A233" s="264" t="s">
        <v>43</v>
      </c>
      <c r="B233" s="52">
        <v>15.96</v>
      </c>
      <c r="C233" s="28">
        <v>12</v>
      </c>
      <c r="D233" s="28"/>
      <c r="E233" s="44"/>
      <c r="F233" s="44"/>
      <c r="G233" s="44"/>
      <c r="H233" s="70"/>
      <c r="I233" s="201"/>
      <c r="J233" s="201"/>
      <c r="K233" s="201"/>
      <c r="L233" s="201"/>
      <c r="M233" s="201"/>
      <c r="N233" s="201"/>
      <c r="O233" s="201"/>
      <c r="P233" s="201"/>
      <c r="Q233" s="12"/>
      <c r="R233" s="33" t="s">
        <v>32</v>
      </c>
      <c r="S233" s="129">
        <f>B202</f>
        <v>142</v>
      </c>
    </row>
    <row r="234" spans="1:19" ht="28.5" customHeight="1">
      <c r="A234" s="264" t="s">
        <v>243</v>
      </c>
      <c r="B234" s="52"/>
      <c r="C234" s="28">
        <v>10</v>
      </c>
      <c r="D234" s="28"/>
      <c r="E234" s="44"/>
      <c r="F234" s="44"/>
      <c r="G234" s="44"/>
      <c r="H234" s="70"/>
      <c r="I234" s="201"/>
      <c r="J234" s="201"/>
      <c r="K234" s="201"/>
      <c r="L234" s="201"/>
      <c r="M234" s="201"/>
      <c r="N234" s="201"/>
      <c r="O234" s="201"/>
      <c r="P234" s="201"/>
      <c r="Q234" s="12"/>
      <c r="R234" s="33" t="s">
        <v>33</v>
      </c>
      <c r="S234" s="129">
        <f>B211+C250</f>
        <v>10</v>
      </c>
    </row>
    <row r="235" spans="1:19" ht="28.5" customHeight="1">
      <c r="A235" s="22" t="s">
        <v>44</v>
      </c>
      <c r="B235" s="31">
        <v>4</v>
      </c>
      <c r="C235" s="27">
        <v>4</v>
      </c>
      <c r="D235" s="28"/>
      <c r="E235" s="38"/>
      <c r="F235" s="38"/>
      <c r="G235" s="38"/>
      <c r="H235" s="38"/>
      <c r="I235" s="211"/>
      <c r="J235" s="211"/>
      <c r="K235" s="211"/>
      <c r="L235" s="211"/>
      <c r="M235" s="211"/>
      <c r="N235" s="211"/>
      <c r="O235" s="211"/>
      <c r="P235" s="211"/>
      <c r="Q235" s="45"/>
      <c r="R235" s="34" t="s">
        <v>76</v>
      </c>
      <c r="S235" s="129"/>
    </row>
    <row r="236" spans="1:19" ht="28.5" customHeight="1">
      <c r="A236" s="138" t="s">
        <v>100</v>
      </c>
      <c r="B236" s="53">
        <v>2.0250000000000004</v>
      </c>
      <c r="C236" s="54">
        <v>1.5</v>
      </c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12"/>
      <c r="R236" s="33" t="s">
        <v>34</v>
      </c>
      <c r="S236" s="129">
        <f>B212+C217+B249+B208</f>
        <v>22</v>
      </c>
    </row>
    <row r="237" spans="1:19" ht="42" customHeight="1">
      <c r="A237" s="350" t="s">
        <v>266</v>
      </c>
      <c r="B237" s="367"/>
      <c r="C237" s="367"/>
      <c r="D237" s="288" t="s">
        <v>170</v>
      </c>
      <c r="E237" s="286">
        <v>4.8</v>
      </c>
      <c r="F237" s="286">
        <v>6.1</v>
      </c>
      <c r="G237" s="286">
        <v>20.1</v>
      </c>
      <c r="H237" s="313">
        <v>154.5</v>
      </c>
      <c r="I237" s="290">
        <v>4.25</v>
      </c>
      <c r="J237" s="290">
        <v>0.07</v>
      </c>
      <c r="K237" s="290">
        <v>0.19</v>
      </c>
      <c r="L237" s="290">
        <v>0.23</v>
      </c>
      <c r="M237" s="290">
        <v>18.54</v>
      </c>
      <c r="N237" s="290">
        <v>76.13</v>
      </c>
      <c r="O237" s="290">
        <v>20.31</v>
      </c>
      <c r="P237" s="290">
        <v>1.07</v>
      </c>
      <c r="Q237" s="12"/>
      <c r="R237" s="33" t="s">
        <v>25</v>
      </c>
      <c r="S237" s="129">
        <f>B235+B268+B260</f>
        <v>18</v>
      </c>
    </row>
    <row r="238" spans="1:19" ht="37.5" customHeight="1">
      <c r="A238" s="298" t="s">
        <v>220</v>
      </c>
      <c r="B238" s="292">
        <v>21.76</v>
      </c>
      <c r="C238" s="307">
        <v>16</v>
      </c>
      <c r="D238" s="314"/>
      <c r="E238" s="315"/>
      <c r="F238" s="316"/>
      <c r="G238" s="317"/>
      <c r="H238" s="318"/>
      <c r="I238" s="318"/>
      <c r="J238" s="318"/>
      <c r="K238" s="318"/>
      <c r="L238" s="318"/>
      <c r="M238" s="318"/>
      <c r="N238" s="318"/>
      <c r="O238" s="318"/>
      <c r="P238" s="318"/>
      <c r="Q238" s="12"/>
      <c r="R238" s="34" t="s">
        <v>35</v>
      </c>
      <c r="S238" s="129">
        <f>B206+C258</f>
        <v>13</v>
      </c>
    </row>
    <row r="239" spans="1:18" ht="38.25" customHeight="1">
      <c r="A239" s="298" t="s">
        <v>46</v>
      </c>
      <c r="B239" s="292">
        <v>18.88</v>
      </c>
      <c r="C239" s="307">
        <v>16</v>
      </c>
      <c r="D239" s="319"/>
      <c r="E239" s="320"/>
      <c r="F239" s="320"/>
      <c r="G239" s="320"/>
      <c r="H239" s="321"/>
      <c r="I239" s="321"/>
      <c r="J239" s="321"/>
      <c r="K239" s="321"/>
      <c r="L239" s="321"/>
      <c r="M239" s="321"/>
      <c r="N239" s="321"/>
      <c r="O239" s="321"/>
      <c r="P239" s="321"/>
      <c r="Q239" s="12"/>
      <c r="R239" s="34" t="s">
        <v>86</v>
      </c>
    </row>
    <row r="240" spans="1:17" ht="36" customHeight="1">
      <c r="A240" s="298" t="s">
        <v>133</v>
      </c>
      <c r="B240" s="292">
        <v>16</v>
      </c>
      <c r="C240" s="307">
        <v>16</v>
      </c>
      <c r="D240" s="288"/>
      <c r="E240" s="310"/>
      <c r="F240" s="310"/>
      <c r="G240" s="310"/>
      <c r="H240" s="293"/>
      <c r="I240" s="293"/>
      <c r="J240" s="293"/>
      <c r="K240" s="293"/>
      <c r="L240" s="293"/>
      <c r="M240" s="293"/>
      <c r="N240" s="293"/>
      <c r="O240" s="293"/>
      <c r="P240" s="293"/>
      <c r="Q240" s="12"/>
    </row>
    <row r="241" spans="1:17" ht="28.5" customHeight="1">
      <c r="A241" s="304" t="s">
        <v>130</v>
      </c>
      <c r="B241" s="293">
        <v>5</v>
      </c>
      <c r="C241" s="294">
        <v>5</v>
      </c>
      <c r="D241" s="288"/>
      <c r="E241" s="286"/>
      <c r="F241" s="286"/>
      <c r="G241" s="286"/>
      <c r="H241" s="289"/>
      <c r="I241" s="290"/>
      <c r="J241" s="290"/>
      <c r="K241" s="290"/>
      <c r="L241" s="290"/>
      <c r="M241" s="290"/>
      <c r="N241" s="290"/>
      <c r="O241" s="290"/>
      <c r="P241" s="290"/>
      <c r="Q241" s="12"/>
    </row>
    <row r="242" spans="1:17" ht="28.5" customHeight="1">
      <c r="A242" s="311" t="s">
        <v>47</v>
      </c>
      <c r="B242" s="322">
        <v>66.5</v>
      </c>
      <c r="C242" s="331">
        <v>50</v>
      </c>
      <c r="D242" s="288"/>
      <c r="E242" s="286"/>
      <c r="F242" s="286"/>
      <c r="G242" s="286"/>
      <c r="H242" s="289"/>
      <c r="I242" s="290"/>
      <c r="J242" s="290"/>
      <c r="K242" s="290"/>
      <c r="L242" s="290"/>
      <c r="M242" s="290"/>
      <c r="N242" s="290"/>
      <c r="O242" s="290"/>
      <c r="P242" s="290"/>
      <c r="Q242" s="12"/>
    </row>
    <row r="243" spans="1:17" ht="28.5" customHeight="1">
      <c r="A243" s="309" t="s">
        <v>48</v>
      </c>
      <c r="B243" s="293">
        <v>71.5</v>
      </c>
      <c r="C243" s="294">
        <v>50</v>
      </c>
      <c r="D243" s="288"/>
      <c r="E243" s="286"/>
      <c r="F243" s="286"/>
      <c r="G243" s="286"/>
      <c r="H243" s="289"/>
      <c r="I243" s="290"/>
      <c r="J243" s="290"/>
      <c r="K243" s="290"/>
      <c r="L243" s="290"/>
      <c r="M243" s="290"/>
      <c r="N243" s="290"/>
      <c r="O243" s="290"/>
      <c r="P243" s="290"/>
      <c r="Q243" s="16"/>
    </row>
    <row r="244" spans="1:17" ht="28.5" customHeight="1">
      <c r="A244" s="323" t="s">
        <v>49</v>
      </c>
      <c r="B244" s="293">
        <v>77</v>
      </c>
      <c r="C244" s="331">
        <v>50</v>
      </c>
      <c r="D244" s="288"/>
      <c r="E244" s="286"/>
      <c r="F244" s="286"/>
      <c r="G244" s="286"/>
      <c r="H244" s="289"/>
      <c r="I244" s="290"/>
      <c r="J244" s="290"/>
      <c r="K244" s="290"/>
      <c r="L244" s="290"/>
      <c r="M244" s="290"/>
      <c r="N244" s="290"/>
      <c r="O244" s="290"/>
      <c r="P244" s="290"/>
      <c r="Q244" s="16"/>
    </row>
    <row r="245" spans="1:17" ht="28.5" customHeight="1">
      <c r="A245" s="323" t="s">
        <v>50</v>
      </c>
      <c r="B245" s="322">
        <v>83.5</v>
      </c>
      <c r="C245" s="331">
        <v>50</v>
      </c>
      <c r="D245" s="288"/>
      <c r="E245" s="286"/>
      <c r="F245" s="286"/>
      <c r="G245" s="286"/>
      <c r="H245" s="289"/>
      <c r="I245" s="290"/>
      <c r="J245" s="290"/>
      <c r="K245" s="290"/>
      <c r="L245" s="290"/>
      <c r="M245" s="290"/>
      <c r="N245" s="290"/>
      <c r="O245" s="290"/>
      <c r="P245" s="290"/>
      <c r="Q245" s="16"/>
    </row>
    <row r="246" spans="1:17" ht="28.5" customHeight="1">
      <c r="A246" s="309" t="s">
        <v>194</v>
      </c>
      <c r="B246" s="310">
        <v>12.5</v>
      </c>
      <c r="C246" s="294">
        <v>10</v>
      </c>
      <c r="D246" s="288"/>
      <c r="E246" s="286"/>
      <c r="F246" s="286"/>
      <c r="G246" s="286"/>
      <c r="H246" s="289"/>
      <c r="I246" s="290"/>
      <c r="J246" s="290"/>
      <c r="K246" s="290"/>
      <c r="L246" s="290"/>
      <c r="M246" s="290"/>
      <c r="N246" s="290"/>
      <c r="O246" s="290"/>
      <c r="P246" s="290"/>
      <c r="Q246" s="16"/>
    </row>
    <row r="247" spans="1:17" ht="28.5" customHeight="1">
      <c r="A247" s="309" t="s">
        <v>43</v>
      </c>
      <c r="B247" s="295">
        <v>13.3</v>
      </c>
      <c r="C247" s="294">
        <v>10</v>
      </c>
      <c r="D247" s="288"/>
      <c r="E247" s="286"/>
      <c r="F247" s="286"/>
      <c r="G247" s="286"/>
      <c r="H247" s="289"/>
      <c r="I247" s="290"/>
      <c r="J247" s="290"/>
      <c r="K247" s="290"/>
      <c r="L247" s="290"/>
      <c r="M247" s="290"/>
      <c r="N247" s="290"/>
      <c r="O247" s="290"/>
      <c r="P247" s="290"/>
      <c r="Q247" s="16"/>
    </row>
    <row r="248" spans="1:17" ht="28.5" customHeight="1">
      <c r="A248" s="309" t="s">
        <v>51</v>
      </c>
      <c r="B248" s="305">
        <v>11.899999999999999</v>
      </c>
      <c r="C248" s="294">
        <v>10</v>
      </c>
      <c r="D248" s="288"/>
      <c r="E248" s="286"/>
      <c r="F248" s="286"/>
      <c r="G248" s="286"/>
      <c r="H248" s="289"/>
      <c r="I248" s="290"/>
      <c r="J248" s="290"/>
      <c r="K248" s="290"/>
      <c r="L248" s="290"/>
      <c r="M248" s="290"/>
      <c r="N248" s="290"/>
      <c r="O248" s="290"/>
      <c r="P248" s="290"/>
      <c r="Q248" s="16"/>
    </row>
    <row r="249" spans="1:17" ht="32.25" customHeight="1">
      <c r="A249" s="309" t="s">
        <v>79</v>
      </c>
      <c r="B249" s="294">
        <v>4</v>
      </c>
      <c r="C249" s="294">
        <v>4</v>
      </c>
      <c r="D249" s="288"/>
      <c r="E249" s="286"/>
      <c r="F249" s="286"/>
      <c r="G249" s="286"/>
      <c r="H249" s="289"/>
      <c r="I249" s="290"/>
      <c r="J249" s="290"/>
      <c r="K249" s="290"/>
      <c r="L249" s="290"/>
      <c r="M249" s="290"/>
      <c r="N249" s="290"/>
      <c r="O249" s="290"/>
      <c r="P249" s="290"/>
      <c r="Q249" s="16"/>
    </row>
    <row r="250" spans="1:17" ht="36" customHeight="1">
      <c r="A250" s="309" t="s">
        <v>52</v>
      </c>
      <c r="B250" s="294">
        <v>5</v>
      </c>
      <c r="C250" s="294">
        <v>5</v>
      </c>
      <c r="D250" s="288"/>
      <c r="E250" s="286"/>
      <c r="F250" s="286"/>
      <c r="G250" s="286"/>
      <c r="H250" s="289"/>
      <c r="I250" s="290"/>
      <c r="J250" s="290"/>
      <c r="K250" s="290"/>
      <c r="L250" s="290"/>
      <c r="M250" s="290"/>
      <c r="N250" s="290"/>
      <c r="O250" s="290"/>
      <c r="P250" s="290"/>
      <c r="Q250" s="16"/>
    </row>
    <row r="251" spans="1:17" ht="28.5" customHeight="1">
      <c r="A251" s="368" t="s">
        <v>262</v>
      </c>
      <c r="B251" s="368"/>
      <c r="C251" s="368"/>
      <c r="D251" s="288">
        <v>100</v>
      </c>
      <c r="E251" s="286">
        <v>18.1</v>
      </c>
      <c r="F251" s="286">
        <v>14.7</v>
      </c>
      <c r="G251" s="286">
        <v>17</v>
      </c>
      <c r="H251" s="289">
        <v>272.7</v>
      </c>
      <c r="I251" s="290">
        <v>0.8888888888888888</v>
      </c>
      <c r="J251" s="290">
        <v>0.033333333333333326</v>
      </c>
      <c r="K251" s="290">
        <v>0</v>
      </c>
      <c r="L251" s="290">
        <v>0.28888888888888886</v>
      </c>
      <c r="M251" s="290">
        <v>22.000000000000004</v>
      </c>
      <c r="N251" s="290">
        <v>155.9</v>
      </c>
      <c r="O251" s="290">
        <v>12.944444444444445</v>
      </c>
      <c r="P251" s="290">
        <v>0.8888888888888888</v>
      </c>
      <c r="Q251" s="16"/>
    </row>
    <row r="252" spans="1:17" ht="28.5" customHeight="1">
      <c r="A252" s="291" t="s">
        <v>45</v>
      </c>
      <c r="B252" s="292">
        <v>100.64</v>
      </c>
      <c r="C252" s="293">
        <v>74</v>
      </c>
      <c r="D252" s="294"/>
      <c r="E252" s="295"/>
      <c r="F252" s="295"/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16"/>
    </row>
    <row r="253" spans="1:17" ht="28.5" customHeight="1">
      <c r="A253" s="291" t="s">
        <v>46</v>
      </c>
      <c r="B253" s="292">
        <v>87.32</v>
      </c>
      <c r="C253" s="296">
        <v>74</v>
      </c>
      <c r="D253" s="294"/>
      <c r="E253" s="295"/>
      <c r="F253" s="295"/>
      <c r="G253" s="295"/>
      <c r="H253" s="294"/>
      <c r="I253" s="297"/>
      <c r="J253" s="297"/>
      <c r="K253" s="297"/>
      <c r="L253" s="297"/>
      <c r="M253" s="297"/>
      <c r="N253" s="297"/>
      <c r="O253" s="297"/>
      <c r="P253" s="297"/>
      <c r="Q253" s="16"/>
    </row>
    <row r="254" spans="1:17" ht="28.5" customHeight="1">
      <c r="A254" s="298" t="s">
        <v>225</v>
      </c>
      <c r="B254" s="292">
        <v>74</v>
      </c>
      <c r="C254" s="296">
        <v>74</v>
      </c>
      <c r="D254" s="299"/>
      <c r="E254" s="300"/>
      <c r="F254" s="300"/>
      <c r="G254" s="300"/>
      <c r="H254" s="299"/>
      <c r="I254" s="290"/>
      <c r="J254" s="290"/>
      <c r="K254" s="290"/>
      <c r="L254" s="290"/>
      <c r="M254" s="290"/>
      <c r="N254" s="290"/>
      <c r="O254" s="290"/>
      <c r="P254" s="290"/>
      <c r="Q254" s="16"/>
    </row>
    <row r="255" spans="1:17" ht="28.5" customHeight="1">
      <c r="A255" s="301" t="s">
        <v>42</v>
      </c>
      <c r="B255" s="302">
        <v>18</v>
      </c>
      <c r="C255" s="302">
        <v>18</v>
      </c>
      <c r="D255" s="294"/>
      <c r="E255" s="295"/>
      <c r="F255" s="295"/>
      <c r="G255" s="295"/>
      <c r="H255" s="294"/>
      <c r="I255" s="303"/>
      <c r="J255" s="303"/>
      <c r="K255" s="303"/>
      <c r="L255" s="303"/>
      <c r="M255" s="303"/>
      <c r="N255" s="303"/>
      <c r="O255" s="303"/>
      <c r="P255" s="303"/>
      <c r="Q255" s="16"/>
    </row>
    <row r="256" spans="1:17" ht="28.5" customHeight="1">
      <c r="A256" s="304" t="s">
        <v>69</v>
      </c>
      <c r="B256" s="294">
        <v>14</v>
      </c>
      <c r="C256" s="305">
        <v>14</v>
      </c>
      <c r="D256" s="294"/>
      <c r="E256" s="295"/>
      <c r="F256" s="295"/>
      <c r="G256" s="295"/>
      <c r="H256" s="294"/>
      <c r="I256" s="303"/>
      <c r="J256" s="303"/>
      <c r="K256" s="303"/>
      <c r="L256" s="303"/>
      <c r="M256" s="303"/>
      <c r="N256" s="303"/>
      <c r="O256" s="303"/>
      <c r="P256" s="303"/>
      <c r="Q256" s="16"/>
    </row>
    <row r="257" spans="1:17" ht="28.5" customHeight="1">
      <c r="A257" s="306" t="s">
        <v>51</v>
      </c>
      <c r="B257" s="307">
        <v>5.949999999999999</v>
      </c>
      <c r="C257" s="308">
        <v>5</v>
      </c>
      <c r="D257" s="294"/>
      <c r="E257" s="295"/>
      <c r="F257" s="295"/>
      <c r="G257" s="295"/>
      <c r="H257" s="294"/>
      <c r="I257" s="303"/>
      <c r="J257" s="303"/>
      <c r="K257" s="303"/>
      <c r="L257" s="303"/>
      <c r="M257" s="303"/>
      <c r="N257" s="303"/>
      <c r="O257" s="303"/>
      <c r="P257" s="303"/>
      <c r="Q257" s="16"/>
    </row>
    <row r="258" spans="1:17" ht="28.5" customHeight="1">
      <c r="A258" s="309" t="s">
        <v>71</v>
      </c>
      <c r="B258" s="293">
        <v>5</v>
      </c>
      <c r="C258" s="293">
        <v>5</v>
      </c>
      <c r="D258" s="294"/>
      <c r="E258" s="310"/>
      <c r="F258" s="295"/>
      <c r="G258" s="295"/>
      <c r="H258" s="294"/>
      <c r="I258" s="303"/>
      <c r="J258" s="303"/>
      <c r="K258" s="303"/>
      <c r="L258" s="303"/>
      <c r="M258" s="303"/>
      <c r="N258" s="303"/>
      <c r="O258" s="303"/>
      <c r="P258" s="303"/>
      <c r="Q258" s="16"/>
    </row>
    <row r="259" spans="1:17" ht="28.5" customHeight="1">
      <c r="A259" s="311" t="s">
        <v>136</v>
      </c>
      <c r="B259" s="312">
        <v>6</v>
      </c>
      <c r="C259" s="312">
        <v>6</v>
      </c>
      <c r="D259" s="294"/>
      <c r="E259" s="310"/>
      <c r="F259" s="295"/>
      <c r="G259" s="295"/>
      <c r="H259" s="294"/>
      <c r="I259" s="303"/>
      <c r="J259" s="303"/>
      <c r="K259" s="303"/>
      <c r="L259" s="303"/>
      <c r="M259" s="303"/>
      <c r="N259" s="303"/>
      <c r="O259" s="303"/>
      <c r="P259" s="303"/>
      <c r="Q259" s="166"/>
    </row>
    <row r="260" spans="1:17" ht="28.5" customHeight="1">
      <c r="A260" s="306" t="s">
        <v>44</v>
      </c>
      <c r="B260" s="307">
        <v>6</v>
      </c>
      <c r="C260" s="308">
        <v>6</v>
      </c>
      <c r="D260" s="294"/>
      <c r="E260" s="295"/>
      <c r="F260" s="295"/>
      <c r="G260" s="295"/>
      <c r="H260" s="294"/>
      <c r="I260" s="303"/>
      <c r="J260" s="303"/>
      <c r="K260" s="303"/>
      <c r="L260" s="303"/>
      <c r="M260" s="303"/>
      <c r="N260" s="303"/>
      <c r="O260" s="303"/>
      <c r="P260" s="303"/>
      <c r="Q260" s="146"/>
    </row>
    <row r="261" spans="1:17" ht="28.5" customHeight="1">
      <c r="A261" s="336" t="s">
        <v>154</v>
      </c>
      <c r="B261" s="336"/>
      <c r="C261" s="336"/>
      <c r="D261" s="107">
        <v>180</v>
      </c>
      <c r="E261" s="24">
        <v>4.32</v>
      </c>
      <c r="F261" s="24">
        <v>6.975</v>
      </c>
      <c r="G261" s="24">
        <v>14.039999999999997</v>
      </c>
      <c r="H261" s="23">
        <v>136.215</v>
      </c>
      <c r="I261" s="25">
        <v>67</v>
      </c>
      <c r="J261" s="25">
        <v>0.09</v>
      </c>
      <c r="K261" s="25">
        <v>0</v>
      </c>
      <c r="L261" s="25">
        <v>0.44399999999999995</v>
      </c>
      <c r="M261" s="25">
        <v>102.696</v>
      </c>
      <c r="N261" s="25">
        <v>4.212</v>
      </c>
      <c r="O261" s="25">
        <v>3.8040000000000007</v>
      </c>
      <c r="P261" s="25">
        <v>1.512</v>
      </c>
      <c r="Q261" s="146"/>
    </row>
    <row r="262" spans="1:17" ht="28.5" customHeight="1">
      <c r="A262" s="160" t="s">
        <v>56</v>
      </c>
      <c r="B262" s="52">
        <v>258.75</v>
      </c>
      <c r="C262" s="165">
        <v>207</v>
      </c>
      <c r="D262" s="2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16"/>
    </row>
    <row r="263" spans="1:17" ht="28.5" customHeight="1">
      <c r="A263" s="63" t="s">
        <v>194</v>
      </c>
      <c r="B263" s="52">
        <v>15</v>
      </c>
      <c r="C263" s="165">
        <v>12</v>
      </c>
      <c r="D263" s="2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16"/>
    </row>
    <row r="264" spans="1:17" ht="28.5" customHeight="1">
      <c r="A264" s="63" t="s">
        <v>43</v>
      </c>
      <c r="B264" s="52">
        <v>15.96</v>
      </c>
      <c r="C264" s="165">
        <v>12</v>
      </c>
      <c r="D264" s="28"/>
      <c r="E264" s="38"/>
      <c r="F264" s="38"/>
      <c r="G264" s="38"/>
      <c r="H264" s="52"/>
      <c r="I264" s="210"/>
      <c r="J264" s="210"/>
      <c r="K264" s="210"/>
      <c r="L264" s="210"/>
      <c r="M264" s="210"/>
      <c r="N264" s="210"/>
      <c r="O264" s="210"/>
      <c r="P264" s="210"/>
      <c r="Q264" s="16"/>
    </row>
    <row r="265" spans="1:17" ht="48.75" customHeight="1">
      <c r="A265" s="138" t="s">
        <v>98</v>
      </c>
      <c r="B265" s="52">
        <v>5</v>
      </c>
      <c r="C265" s="52">
        <v>5</v>
      </c>
      <c r="D265" s="28"/>
      <c r="E265" s="38"/>
      <c r="F265" s="38"/>
      <c r="G265" s="38"/>
      <c r="H265" s="52"/>
      <c r="I265" s="210"/>
      <c r="J265" s="210"/>
      <c r="K265" s="210"/>
      <c r="L265" s="210"/>
      <c r="M265" s="210"/>
      <c r="N265" s="210"/>
      <c r="O265" s="210"/>
      <c r="P265" s="210"/>
      <c r="Q265" s="167"/>
    </row>
    <row r="266" spans="1:17" ht="28.5" customHeight="1">
      <c r="A266" s="63" t="s">
        <v>51</v>
      </c>
      <c r="B266" s="70">
        <v>8.33</v>
      </c>
      <c r="C266" s="52">
        <v>7</v>
      </c>
      <c r="D266" s="28"/>
      <c r="E266" s="38"/>
      <c r="F266" s="38"/>
      <c r="G266" s="38"/>
      <c r="H266" s="52"/>
      <c r="I266" s="210"/>
      <c r="J266" s="210"/>
      <c r="K266" s="210"/>
      <c r="L266" s="210"/>
      <c r="M266" s="210"/>
      <c r="N266" s="210"/>
      <c r="O266" s="210"/>
      <c r="P266" s="210"/>
      <c r="Q266" s="142"/>
    </row>
    <row r="267" spans="1:17" ht="28.5" customHeight="1">
      <c r="A267" s="63" t="s">
        <v>55</v>
      </c>
      <c r="B267" s="38">
        <v>4.5</v>
      </c>
      <c r="C267" s="38">
        <v>4.5</v>
      </c>
      <c r="D267" s="28"/>
      <c r="E267" s="38"/>
      <c r="F267" s="38"/>
      <c r="G267" s="38"/>
      <c r="H267" s="52"/>
      <c r="I267" s="210"/>
      <c r="J267" s="210"/>
      <c r="K267" s="210"/>
      <c r="L267" s="210"/>
      <c r="M267" s="210"/>
      <c r="N267" s="210"/>
      <c r="O267" s="210"/>
      <c r="P267" s="210"/>
      <c r="Q267" s="142"/>
    </row>
    <row r="268" spans="1:17" ht="28.5" customHeight="1">
      <c r="A268" s="155" t="s">
        <v>44</v>
      </c>
      <c r="B268" s="88">
        <v>8</v>
      </c>
      <c r="C268" s="248">
        <v>8</v>
      </c>
      <c r="D268" s="28"/>
      <c r="E268" s="38"/>
      <c r="F268" s="38"/>
      <c r="G268" s="38"/>
      <c r="H268" s="28"/>
      <c r="I268" s="329"/>
      <c r="J268" s="329"/>
      <c r="K268" s="329"/>
      <c r="L268" s="329"/>
      <c r="M268" s="329"/>
      <c r="N268" s="329"/>
      <c r="O268" s="329"/>
      <c r="P268" s="329"/>
      <c r="Q268" s="17"/>
    </row>
    <row r="269" spans="1:17" ht="28.5" customHeight="1">
      <c r="A269" s="63" t="s">
        <v>39</v>
      </c>
      <c r="B269" s="52">
        <v>2</v>
      </c>
      <c r="C269" s="52">
        <v>2</v>
      </c>
      <c r="D269" s="28"/>
      <c r="E269" s="38"/>
      <c r="F269" s="38"/>
      <c r="G269" s="38"/>
      <c r="H269" s="52"/>
      <c r="I269" s="210"/>
      <c r="J269" s="210"/>
      <c r="K269" s="210"/>
      <c r="L269" s="210"/>
      <c r="M269" s="210"/>
      <c r="N269" s="210"/>
      <c r="O269" s="210"/>
      <c r="P269" s="210"/>
      <c r="Q269" s="10"/>
    </row>
    <row r="270" spans="1:21" s="130" customFormat="1" ht="28.5" customHeight="1">
      <c r="A270" s="336" t="s">
        <v>178</v>
      </c>
      <c r="B270" s="336"/>
      <c r="C270" s="336"/>
      <c r="D270" s="107">
        <v>200</v>
      </c>
      <c r="E270" s="24">
        <v>0.2</v>
      </c>
      <c r="F270" s="24">
        <v>0</v>
      </c>
      <c r="G270" s="24">
        <v>20.6</v>
      </c>
      <c r="H270" s="71">
        <v>83.2</v>
      </c>
      <c r="I270" s="24">
        <v>1.6</v>
      </c>
      <c r="J270" s="24">
        <v>0.01</v>
      </c>
      <c r="K270" s="24">
        <v>0</v>
      </c>
      <c r="L270" s="24">
        <v>0.08</v>
      </c>
      <c r="M270" s="24">
        <v>6.79</v>
      </c>
      <c r="N270" s="24">
        <v>4.09</v>
      </c>
      <c r="O270" s="24">
        <v>3.42</v>
      </c>
      <c r="P270" s="24">
        <v>0.91</v>
      </c>
      <c r="Q270" s="10"/>
      <c r="U270" s="127"/>
    </row>
    <row r="271" spans="1:17" ht="28.5" customHeight="1">
      <c r="A271" s="138" t="s">
        <v>96</v>
      </c>
      <c r="B271" s="78">
        <v>45.599999999999994</v>
      </c>
      <c r="C271" s="78">
        <v>40</v>
      </c>
      <c r="D271" s="1"/>
      <c r="E271" s="2"/>
      <c r="F271" s="2"/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11"/>
    </row>
    <row r="272" spans="1:17" ht="28.5" customHeight="1">
      <c r="A272" s="206" t="s">
        <v>179</v>
      </c>
      <c r="B272" s="207">
        <v>44.44444444444444</v>
      </c>
      <c r="C272" s="4">
        <v>40</v>
      </c>
      <c r="D272" s="1"/>
      <c r="E272" s="2"/>
      <c r="F272" s="2"/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12"/>
    </row>
    <row r="273" spans="1:17" ht="28.5" customHeight="1">
      <c r="A273" s="206" t="s">
        <v>180</v>
      </c>
      <c r="B273" s="207">
        <v>60</v>
      </c>
      <c r="C273" s="4">
        <v>40</v>
      </c>
      <c r="D273" s="1"/>
      <c r="E273" s="2"/>
      <c r="F273" s="2"/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12"/>
    </row>
    <row r="274" spans="1:17" ht="28.5" customHeight="1">
      <c r="A274" s="138" t="s">
        <v>39</v>
      </c>
      <c r="B274" s="72">
        <v>15</v>
      </c>
      <c r="C274" s="72">
        <v>15</v>
      </c>
      <c r="D274" s="72"/>
      <c r="E274" s="44"/>
      <c r="F274" s="44"/>
      <c r="G274" s="44"/>
      <c r="H274" s="70"/>
      <c r="I274" s="70"/>
      <c r="J274" s="70"/>
      <c r="K274" s="70"/>
      <c r="L274" s="70"/>
      <c r="M274" s="70"/>
      <c r="N274" s="70"/>
      <c r="O274" s="70"/>
      <c r="P274" s="70"/>
      <c r="Q274" s="12"/>
    </row>
    <row r="275" spans="1:17" ht="28.5" customHeight="1">
      <c r="A275" s="336" t="s">
        <v>82</v>
      </c>
      <c r="B275" s="336"/>
      <c r="C275" s="336"/>
      <c r="D275" s="107">
        <v>40</v>
      </c>
      <c r="E275" s="24">
        <v>3.2799999999999994</v>
      </c>
      <c r="F275" s="24">
        <v>0.56</v>
      </c>
      <c r="G275" s="24">
        <v>14.44</v>
      </c>
      <c r="H275" s="23">
        <v>75.92</v>
      </c>
      <c r="I275" s="24">
        <v>0</v>
      </c>
      <c r="J275" s="24">
        <v>0.09200000000000001</v>
      </c>
      <c r="K275" s="24">
        <v>0</v>
      </c>
      <c r="L275" s="24">
        <v>0</v>
      </c>
      <c r="M275" s="24">
        <v>13.2</v>
      </c>
      <c r="N275" s="24">
        <v>87.2</v>
      </c>
      <c r="O275" s="24">
        <v>24.8</v>
      </c>
      <c r="P275" s="24">
        <v>1.68</v>
      </c>
      <c r="Q275" s="12"/>
    </row>
    <row r="276" spans="1:17" ht="28.5" customHeight="1">
      <c r="A276" s="346" t="s">
        <v>81</v>
      </c>
      <c r="B276" s="346"/>
      <c r="C276" s="346"/>
      <c r="D276" s="107">
        <v>40</v>
      </c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12"/>
    </row>
    <row r="277" spans="1:17" ht="28.5" customHeight="1">
      <c r="A277" s="336" t="s">
        <v>36</v>
      </c>
      <c r="B277" s="336"/>
      <c r="C277" s="336"/>
      <c r="D277" s="107">
        <v>40</v>
      </c>
      <c r="E277" s="24">
        <v>1.88</v>
      </c>
      <c r="F277" s="24">
        <v>0.4</v>
      </c>
      <c r="G277" s="24">
        <v>17.48</v>
      </c>
      <c r="H277" s="23">
        <v>81.04</v>
      </c>
      <c r="I277" s="24">
        <v>0</v>
      </c>
      <c r="J277" s="24">
        <v>0.032</v>
      </c>
      <c r="K277" s="24">
        <v>0</v>
      </c>
      <c r="L277" s="24">
        <v>0</v>
      </c>
      <c r="M277" s="24">
        <v>7.2</v>
      </c>
      <c r="N277" s="24">
        <v>34.8</v>
      </c>
      <c r="O277" s="24">
        <v>7.6</v>
      </c>
      <c r="P277" s="24">
        <v>1.12</v>
      </c>
      <c r="Q277" s="11"/>
    </row>
    <row r="278" spans="1:17" ht="28.5" customHeight="1">
      <c r="A278" s="356" t="s">
        <v>21</v>
      </c>
      <c r="B278" s="356"/>
      <c r="C278" s="356"/>
      <c r="D278" s="356"/>
      <c r="E278" s="93">
        <v>58.080000000000005</v>
      </c>
      <c r="F278" s="93">
        <v>60.135</v>
      </c>
      <c r="G278" s="93">
        <v>181</v>
      </c>
      <c r="H278" s="93">
        <v>1497.5349999999999</v>
      </c>
      <c r="I278" s="93">
        <v>84.91888888888889</v>
      </c>
      <c r="J278" s="49">
        <v>0.5380701754385965</v>
      </c>
      <c r="K278" s="49">
        <v>0.53</v>
      </c>
      <c r="L278" s="49">
        <v>4.124994152046783</v>
      </c>
      <c r="M278" s="93">
        <v>511.2259999999999</v>
      </c>
      <c r="N278" s="93">
        <v>674.5319999999999</v>
      </c>
      <c r="O278" s="93">
        <v>139.47844444444445</v>
      </c>
      <c r="P278" s="93">
        <v>9.320888888888888</v>
      </c>
      <c r="Q278" s="12"/>
    </row>
    <row r="279" spans="1:17" ht="28.5" customHeight="1">
      <c r="A279" s="340" t="s">
        <v>15</v>
      </c>
      <c r="B279" s="340"/>
      <c r="C279" s="340"/>
      <c r="D279" s="340"/>
      <c r="E279" s="340"/>
      <c r="F279" s="340"/>
      <c r="G279" s="340"/>
      <c r="H279" s="340"/>
      <c r="I279" s="340"/>
      <c r="J279" s="340"/>
      <c r="K279" s="340"/>
      <c r="L279" s="340"/>
      <c r="M279" s="340"/>
      <c r="N279" s="340"/>
      <c r="O279" s="340"/>
      <c r="P279" s="340"/>
      <c r="Q279" s="12"/>
    </row>
    <row r="280" spans="1:17" ht="28.5" customHeight="1">
      <c r="A280" s="348" t="s">
        <v>1</v>
      </c>
      <c r="B280" s="338" t="s">
        <v>2</v>
      </c>
      <c r="C280" s="338" t="s">
        <v>3</v>
      </c>
      <c r="D280" s="338" t="s">
        <v>4</v>
      </c>
      <c r="E280" s="338"/>
      <c r="F280" s="338"/>
      <c r="G280" s="338"/>
      <c r="H280" s="338"/>
      <c r="I280" s="338" t="s">
        <v>158</v>
      </c>
      <c r="J280" s="338"/>
      <c r="K280" s="338"/>
      <c r="L280" s="338"/>
      <c r="M280" s="338" t="s">
        <v>159</v>
      </c>
      <c r="N280" s="338"/>
      <c r="O280" s="338"/>
      <c r="P280" s="338"/>
      <c r="Q280" s="12"/>
    </row>
    <row r="281" spans="1:17" ht="28.5" customHeight="1">
      <c r="A281" s="348"/>
      <c r="B281" s="338"/>
      <c r="C281" s="338"/>
      <c r="D281" s="8" t="s">
        <v>5</v>
      </c>
      <c r="E281" s="81" t="s">
        <v>6</v>
      </c>
      <c r="F281" s="81" t="s">
        <v>7</v>
      </c>
      <c r="G281" s="81" t="s">
        <v>8</v>
      </c>
      <c r="H281" s="101" t="s">
        <v>9</v>
      </c>
      <c r="I281" s="197" t="s">
        <v>160</v>
      </c>
      <c r="J281" s="197" t="s">
        <v>161</v>
      </c>
      <c r="K281" s="197" t="s">
        <v>162</v>
      </c>
      <c r="L281" s="197" t="s">
        <v>163</v>
      </c>
      <c r="M281" s="197" t="s">
        <v>164</v>
      </c>
      <c r="N281" s="197" t="s">
        <v>165</v>
      </c>
      <c r="O281" s="197" t="s">
        <v>166</v>
      </c>
      <c r="P281" s="197" t="s">
        <v>167</v>
      </c>
      <c r="Q281" s="12"/>
    </row>
    <row r="282" spans="1:17" ht="28.5" customHeight="1">
      <c r="A282" s="339" t="s">
        <v>10</v>
      </c>
      <c r="B282" s="339"/>
      <c r="C282" s="339"/>
      <c r="D282" s="339"/>
      <c r="E282" s="108">
        <v>17.340000000000003</v>
      </c>
      <c r="F282" s="108">
        <v>16.4</v>
      </c>
      <c r="G282" s="108">
        <v>101.83999999999999</v>
      </c>
      <c r="H282" s="109">
        <v>624.3199999999999</v>
      </c>
      <c r="I282" s="108">
        <v>5.870000000000001</v>
      </c>
      <c r="J282" s="108">
        <v>0.23099999999999998</v>
      </c>
      <c r="K282" s="108">
        <v>0.09</v>
      </c>
      <c r="L282" s="108">
        <v>1</v>
      </c>
      <c r="M282" s="108">
        <v>744.51</v>
      </c>
      <c r="N282" s="108">
        <v>588.41</v>
      </c>
      <c r="O282" s="108">
        <v>107.69999999999999</v>
      </c>
      <c r="P282" s="108">
        <v>2.34</v>
      </c>
      <c r="Q282" s="12"/>
    </row>
    <row r="283" spans="1:21" s="130" customFormat="1" ht="28.5" customHeight="1">
      <c r="A283" s="332" t="s">
        <v>216</v>
      </c>
      <c r="B283" s="332"/>
      <c r="C283" s="332"/>
      <c r="D283" s="107" t="s">
        <v>123</v>
      </c>
      <c r="E283" s="24">
        <v>6.7</v>
      </c>
      <c r="F283" s="24">
        <v>8.7</v>
      </c>
      <c r="G283" s="24">
        <v>27.3</v>
      </c>
      <c r="H283" s="23">
        <v>214.3</v>
      </c>
      <c r="I283" s="24">
        <v>0.92</v>
      </c>
      <c r="J283" s="24">
        <v>0.15</v>
      </c>
      <c r="K283" s="24">
        <v>0.04</v>
      </c>
      <c r="L283" s="24">
        <v>0.55</v>
      </c>
      <c r="M283" s="24">
        <v>233.91</v>
      </c>
      <c r="N283" s="24">
        <v>227.75</v>
      </c>
      <c r="O283" s="24">
        <v>56.4</v>
      </c>
      <c r="P283" s="24">
        <v>1</v>
      </c>
      <c r="Q283" s="12"/>
      <c r="R283" s="127" t="s">
        <v>15</v>
      </c>
      <c r="S283" s="127"/>
      <c r="U283" s="127"/>
    </row>
    <row r="284" spans="1:19" ht="28.5" customHeight="1">
      <c r="A284" s="74" t="s">
        <v>155</v>
      </c>
      <c r="B284" s="52">
        <v>31</v>
      </c>
      <c r="C284" s="52">
        <v>31</v>
      </c>
      <c r="D284" s="52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12"/>
      <c r="R284" s="33" t="s">
        <v>36</v>
      </c>
      <c r="S284" s="127">
        <f>D343+D298</f>
        <v>60</v>
      </c>
    </row>
    <row r="285" spans="1:19" ht="28.5" customHeight="1">
      <c r="A285" s="74" t="s">
        <v>69</v>
      </c>
      <c r="B285" s="52">
        <v>106</v>
      </c>
      <c r="C285" s="52">
        <v>106</v>
      </c>
      <c r="D285" s="72"/>
      <c r="E285" s="44"/>
      <c r="F285" s="44"/>
      <c r="G285" s="44"/>
      <c r="H285" s="70"/>
      <c r="I285" s="70"/>
      <c r="J285" s="70"/>
      <c r="K285" s="70"/>
      <c r="L285" s="70"/>
      <c r="M285" s="70"/>
      <c r="N285" s="70"/>
      <c r="O285" s="70"/>
      <c r="P285" s="70"/>
      <c r="Q285" s="12"/>
      <c r="R285" s="34" t="s">
        <v>37</v>
      </c>
      <c r="S285" s="129">
        <f>+D341+C291</f>
        <v>105</v>
      </c>
    </row>
    <row r="286" spans="1:19" ht="28.5" customHeight="1">
      <c r="A286" s="74" t="s">
        <v>65</v>
      </c>
      <c r="B286" s="52">
        <v>70</v>
      </c>
      <c r="C286" s="52">
        <v>70</v>
      </c>
      <c r="D286" s="72"/>
      <c r="E286" s="44"/>
      <c r="F286" s="44"/>
      <c r="G286" s="44"/>
      <c r="H286" s="70"/>
      <c r="I286" s="70"/>
      <c r="J286" s="70"/>
      <c r="K286" s="70"/>
      <c r="L286" s="70"/>
      <c r="M286" s="70"/>
      <c r="N286" s="70"/>
      <c r="O286" s="70"/>
      <c r="P286" s="70"/>
      <c r="Q286" s="12"/>
      <c r="R286" s="34" t="s">
        <v>73</v>
      </c>
      <c r="S286" s="129">
        <f>B333</f>
        <v>10</v>
      </c>
    </row>
    <row r="287" spans="1:19" ht="28.5" customHeight="1">
      <c r="A287" s="138" t="s">
        <v>39</v>
      </c>
      <c r="B287" s="72">
        <v>4</v>
      </c>
      <c r="C287" s="72">
        <v>4</v>
      </c>
      <c r="D287" s="72"/>
      <c r="E287" s="44"/>
      <c r="F287" s="44"/>
      <c r="G287" s="44"/>
      <c r="H287" s="70"/>
      <c r="I287" s="70"/>
      <c r="J287" s="70"/>
      <c r="K287" s="70"/>
      <c r="L287" s="70"/>
      <c r="M287" s="70"/>
      <c r="N287" s="70"/>
      <c r="O287" s="70"/>
      <c r="P287" s="70"/>
      <c r="Q287" s="12"/>
      <c r="R287" s="35" t="s">
        <v>74</v>
      </c>
      <c r="S287" s="129">
        <f>C284+B337</f>
        <v>94</v>
      </c>
    </row>
    <row r="288" spans="1:18" ht="28.5" customHeight="1">
      <c r="A288" s="74" t="s">
        <v>70</v>
      </c>
      <c r="B288" s="52">
        <v>1.0399999999999998</v>
      </c>
      <c r="C288" s="52">
        <v>1.0399999999999998</v>
      </c>
      <c r="D288" s="23"/>
      <c r="E288" s="23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12"/>
      <c r="R288" s="35" t="s">
        <v>64</v>
      </c>
    </row>
    <row r="289" spans="1:19" ht="28.5" customHeight="1">
      <c r="A289" s="138" t="s">
        <v>40</v>
      </c>
      <c r="B289" s="72">
        <v>5</v>
      </c>
      <c r="C289" s="72">
        <v>5</v>
      </c>
      <c r="D289" s="72"/>
      <c r="E289" s="44"/>
      <c r="F289" s="44"/>
      <c r="G289" s="44"/>
      <c r="H289" s="70"/>
      <c r="I289" s="70"/>
      <c r="J289" s="70"/>
      <c r="K289" s="70"/>
      <c r="L289" s="70"/>
      <c r="M289" s="70"/>
      <c r="N289" s="70"/>
      <c r="O289" s="70"/>
      <c r="P289" s="70"/>
      <c r="Q289" s="11"/>
      <c r="R289" s="34" t="s">
        <v>24</v>
      </c>
      <c r="S289" s="129">
        <f>B314</f>
        <v>61.489999999999995</v>
      </c>
    </row>
    <row r="290" spans="1:19" ht="28.5" customHeight="1">
      <c r="A290" s="343" t="s">
        <v>80</v>
      </c>
      <c r="B290" s="343"/>
      <c r="C290" s="343"/>
      <c r="D290" s="89" t="s">
        <v>110</v>
      </c>
      <c r="E290" s="80">
        <v>6.1</v>
      </c>
      <c r="F290" s="73">
        <v>4.1</v>
      </c>
      <c r="G290" s="80">
        <v>14.5</v>
      </c>
      <c r="H290" s="23">
        <v>119.3</v>
      </c>
      <c r="I290" s="24">
        <v>0.15</v>
      </c>
      <c r="J290" s="24">
        <v>0.045</v>
      </c>
      <c r="K290" s="24">
        <v>0.05</v>
      </c>
      <c r="L290" s="24">
        <v>0.45</v>
      </c>
      <c r="M290" s="24">
        <v>306</v>
      </c>
      <c r="N290" s="24">
        <v>199.5</v>
      </c>
      <c r="O290" s="24">
        <v>20.7</v>
      </c>
      <c r="P290" s="24">
        <v>0.5399999999999999</v>
      </c>
      <c r="Q290" s="11"/>
      <c r="R290" s="34" t="s">
        <v>26</v>
      </c>
      <c r="S290" s="129">
        <f>B312+B318+B319+B320+B301+B303+B306+B330+B332</f>
        <v>271.16499999999996</v>
      </c>
    </row>
    <row r="291" spans="1:19" ht="28.5" customHeight="1">
      <c r="A291" s="138" t="s">
        <v>42</v>
      </c>
      <c r="B291" s="72">
        <v>30</v>
      </c>
      <c r="C291" s="72">
        <v>30</v>
      </c>
      <c r="D291" s="330"/>
      <c r="E291" s="90"/>
      <c r="F291" s="90"/>
      <c r="G291" s="90"/>
      <c r="H291" s="330"/>
      <c r="I291" s="330"/>
      <c r="J291" s="330"/>
      <c r="K291" s="330"/>
      <c r="L291" s="330"/>
      <c r="M291" s="330"/>
      <c r="N291" s="330"/>
      <c r="O291" s="330"/>
      <c r="P291" s="330"/>
      <c r="Q291" s="11"/>
      <c r="R291" s="34" t="s">
        <v>23</v>
      </c>
      <c r="S291" s="129">
        <f>D297</f>
        <v>180</v>
      </c>
    </row>
    <row r="292" spans="1:18" ht="28.5" customHeight="1">
      <c r="A292" s="138" t="s">
        <v>62</v>
      </c>
      <c r="B292" s="70">
        <v>16</v>
      </c>
      <c r="C292" s="72">
        <v>15</v>
      </c>
      <c r="D292" s="330"/>
      <c r="E292" s="90"/>
      <c r="F292" s="90"/>
      <c r="G292" s="90"/>
      <c r="H292" s="330"/>
      <c r="I292" s="330"/>
      <c r="J292" s="330"/>
      <c r="K292" s="330"/>
      <c r="L292" s="330"/>
      <c r="M292" s="330"/>
      <c r="N292" s="330"/>
      <c r="O292" s="330"/>
      <c r="P292" s="330"/>
      <c r="Q292" s="11"/>
      <c r="R292" s="34" t="s">
        <v>27</v>
      </c>
    </row>
    <row r="293" spans="1:19" ht="28.5" customHeight="1">
      <c r="A293" s="336" t="s">
        <v>145</v>
      </c>
      <c r="B293" s="336"/>
      <c r="C293" s="336"/>
      <c r="D293" s="107">
        <v>200</v>
      </c>
      <c r="E293" s="107">
        <v>2.8</v>
      </c>
      <c r="F293" s="107">
        <v>3.2</v>
      </c>
      <c r="G293" s="107">
        <v>20.1</v>
      </c>
      <c r="H293" s="23">
        <v>120.4</v>
      </c>
      <c r="I293" s="24">
        <v>0.4</v>
      </c>
      <c r="J293" s="24">
        <v>0.02</v>
      </c>
      <c r="K293" s="24">
        <v>0</v>
      </c>
      <c r="L293" s="24">
        <v>0</v>
      </c>
      <c r="M293" s="24">
        <v>186.6</v>
      </c>
      <c r="N293" s="24">
        <v>136.76</v>
      </c>
      <c r="O293" s="24">
        <v>21.2</v>
      </c>
      <c r="P293" s="24">
        <v>0.24</v>
      </c>
      <c r="Q293" s="11"/>
      <c r="R293" s="34" t="s">
        <v>66</v>
      </c>
      <c r="S293" s="127">
        <f>D340</f>
        <v>200</v>
      </c>
    </row>
    <row r="294" spans="1:19" ht="28.5" customHeight="1">
      <c r="A294" s="63" t="s">
        <v>210</v>
      </c>
      <c r="B294" s="44">
        <v>0.5</v>
      </c>
      <c r="C294" s="44">
        <v>0.5</v>
      </c>
      <c r="D294" s="251"/>
      <c r="E294" s="233"/>
      <c r="F294" s="233"/>
      <c r="G294" s="233"/>
      <c r="H294" s="234"/>
      <c r="I294" s="235"/>
      <c r="J294" s="235"/>
      <c r="K294" s="235"/>
      <c r="L294" s="235"/>
      <c r="M294" s="235"/>
      <c r="N294" s="235"/>
      <c r="O294" s="235"/>
      <c r="P294" s="235"/>
      <c r="Q294" s="11"/>
      <c r="R294" s="34" t="s">
        <v>22</v>
      </c>
      <c r="S294" s="129">
        <f>C287+C296+C322</f>
        <v>19.5</v>
      </c>
    </row>
    <row r="295" spans="1:18" ht="28.5" customHeight="1">
      <c r="A295" s="138" t="s">
        <v>69</v>
      </c>
      <c r="B295" s="72">
        <v>100</v>
      </c>
      <c r="C295" s="72">
        <v>100</v>
      </c>
      <c r="D295" s="72"/>
      <c r="E295" s="44"/>
      <c r="F295" s="44"/>
      <c r="G295" s="44"/>
      <c r="H295" s="70"/>
      <c r="I295" s="70"/>
      <c r="J295" s="70"/>
      <c r="K295" s="70"/>
      <c r="L295" s="70"/>
      <c r="M295" s="70"/>
      <c r="N295" s="70"/>
      <c r="O295" s="70"/>
      <c r="P295" s="70"/>
      <c r="Q295" s="42"/>
      <c r="R295" s="34" t="s">
        <v>28</v>
      </c>
    </row>
    <row r="296" spans="1:18" ht="28.5" customHeight="1">
      <c r="A296" s="138" t="s">
        <v>39</v>
      </c>
      <c r="B296" s="72">
        <v>15</v>
      </c>
      <c r="C296" s="72">
        <v>15</v>
      </c>
      <c r="D296" s="72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2"/>
      <c r="R296" s="33" t="s">
        <v>87</v>
      </c>
    </row>
    <row r="297" spans="1:19" ht="28.5" customHeight="1">
      <c r="A297" s="350" t="s">
        <v>251</v>
      </c>
      <c r="B297" s="350"/>
      <c r="C297" s="350"/>
      <c r="D297" s="283">
        <v>180</v>
      </c>
      <c r="E297" s="284">
        <v>0.8</v>
      </c>
      <c r="F297" s="284">
        <v>0.2</v>
      </c>
      <c r="G297" s="284">
        <v>31.2</v>
      </c>
      <c r="H297" s="285">
        <v>129.8</v>
      </c>
      <c r="I297" s="286">
        <v>4.4</v>
      </c>
      <c r="J297" s="286">
        <v>0</v>
      </c>
      <c r="K297" s="286">
        <v>0</v>
      </c>
      <c r="L297" s="286">
        <v>0</v>
      </c>
      <c r="M297" s="286">
        <v>14.4</v>
      </c>
      <c r="N297" s="286">
        <v>7</v>
      </c>
      <c r="O297" s="286">
        <v>5.6</v>
      </c>
      <c r="P297" s="286">
        <v>0</v>
      </c>
      <c r="Q297" s="11"/>
      <c r="R297" s="34" t="s">
        <v>29</v>
      </c>
      <c r="S297" s="128">
        <f>B294</f>
        <v>0.5</v>
      </c>
    </row>
    <row r="298" spans="1:19" ht="28.5" customHeight="1">
      <c r="A298" s="346" t="s">
        <v>36</v>
      </c>
      <c r="B298" s="346"/>
      <c r="C298" s="346"/>
      <c r="D298" s="107">
        <v>20</v>
      </c>
      <c r="E298" s="24">
        <v>0.94</v>
      </c>
      <c r="F298" s="24">
        <v>0.2</v>
      </c>
      <c r="G298" s="24">
        <v>8.74</v>
      </c>
      <c r="H298" s="23">
        <v>40.52</v>
      </c>
      <c r="I298" s="24">
        <v>0</v>
      </c>
      <c r="J298" s="24">
        <v>0.016</v>
      </c>
      <c r="K298" s="24">
        <v>0</v>
      </c>
      <c r="L298" s="24">
        <v>0</v>
      </c>
      <c r="M298" s="24">
        <v>3.6</v>
      </c>
      <c r="N298" s="24">
        <v>17.4</v>
      </c>
      <c r="O298" s="24">
        <v>3.8</v>
      </c>
      <c r="P298" s="24">
        <v>0.56</v>
      </c>
      <c r="Q298" s="11"/>
      <c r="R298" s="34" t="s">
        <v>75</v>
      </c>
      <c r="S298" s="129">
        <f>B308</f>
        <v>21.76</v>
      </c>
    </row>
    <row r="299" spans="1:19" ht="28.5" customHeight="1">
      <c r="A299" s="339" t="s">
        <v>11</v>
      </c>
      <c r="B299" s="339"/>
      <c r="C299" s="339"/>
      <c r="D299" s="339"/>
      <c r="E299" s="108">
        <v>34.57</v>
      </c>
      <c r="F299" s="108">
        <v>31.27</v>
      </c>
      <c r="G299" s="108">
        <v>112.45500000000001</v>
      </c>
      <c r="H299" s="109">
        <v>869.53</v>
      </c>
      <c r="I299" s="108">
        <v>22.42</v>
      </c>
      <c r="J299" s="108">
        <v>0.4615</v>
      </c>
      <c r="K299" s="108">
        <v>0.28800000000000003</v>
      </c>
      <c r="L299" s="108">
        <v>4.710000000000001</v>
      </c>
      <c r="M299" s="108">
        <v>140.154</v>
      </c>
      <c r="N299" s="108">
        <v>530.546</v>
      </c>
      <c r="O299" s="108">
        <v>239.458</v>
      </c>
      <c r="P299" s="108">
        <v>7.367</v>
      </c>
      <c r="Q299" s="11"/>
      <c r="R299" s="33" t="s">
        <v>67</v>
      </c>
      <c r="S299" s="129">
        <f>B325</f>
        <v>132.23999999999998</v>
      </c>
    </row>
    <row r="300" spans="1:18" ht="28.5" customHeight="1">
      <c r="A300" s="332" t="s">
        <v>252</v>
      </c>
      <c r="B300" s="332"/>
      <c r="C300" s="332"/>
      <c r="D300" s="107" t="s">
        <v>237</v>
      </c>
      <c r="E300" s="24">
        <v>0.7</v>
      </c>
      <c r="F300" s="24">
        <v>4</v>
      </c>
      <c r="G300" s="24">
        <v>2.5</v>
      </c>
      <c r="H300" s="75">
        <v>48.8</v>
      </c>
      <c r="I300" s="24">
        <v>13.72</v>
      </c>
      <c r="J300" s="24">
        <v>0.032</v>
      </c>
      <c r="K300" s="24">
        <v>0</v>
      </c>
      <c r="L300" s="24">
        <v>2.08</v>
      </c>
      <c r="M300" s="24">
        <v>14.503999999999998</v>
      </c>
      <c r="N300" s="24">
        <v>26.736000000000004</v>
      </c>
      <c r="O300" s="24">
        <v>13.328</v>
      </c>
      <c r="P300" s="24">
        <v>0.5920000000000001</v>
      </c>
      <c r="Q300" s="11"/>
      <c r="R300" s="33" t="s">
        <v>68</v>
      </c>
    </row>
    <row r="301" spans="1:19" ht="28.5" customHeight="1">
      <c r="A301" s="22" t="s">
        <v>84</v>
      </c>
      <c r="B301" s="31">
        <v>40.8</v>
      </c>
      <c r="C301" s="27">
        <v>40</v>
      </c>
      <c r="D301" s="27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11"/>
      <c r="R301" s="34" t="s">
        <v>30</v>
      </c>
      <c r="S301" s="129"/>
    </row>
    <row r="302" spans="1:19" ht="28.5" customHeight="1">
      <c r="A302" s="22" t="s">
        <v>101</v>
      </c>
      <c r="B302" s="31">
        <v>47.199999999999996</v>
      </c>
      <c r="C302" s="27">
        <v>40</v>
      </c>
      <c r="D302" s="27"/>
      <c r="E302" s="50"/>
      <c r="F302" s="50"/>
      <c r="G302" s="50"/>
      <c r="H302" s="31"/>
      <c r="I302" s="50"/>
      <c r="J302" s="38"/>
      <c r="K302" s="38"/>
      <c r="L302" s="38"/>
      <c r="M302" s="38"/>
      <c r="N302" s="38"/>
      <c r="O302" s="38"/>
      <c r="P302" s="38"/>
      <c r="Q302" s="11"/>
      <c r="R302" s="36" t="s">
        <v>31</v>
      </c>
      <c r="S302" s="129">
        <f>C285+C295+B328</f>
        <v>224</v>
      </c>
    </row>
    <row r="303" spans="1:19" ht="28.5" customHeight="1">
      <c r="A303" s="22" t="s">
        <v>238</v>
      </c>
      <c r="B303" s="31">
        <v>40.8</v>
      </c>
      <c r="C303" s="27">
        <v>40</v>
      </c>
      <c r="D303" s="27"/>
      <c r="E303" s="50"/>
      <c r="F303" s="50"/>
      <c r="G303" s="50"/>
      <c r="H303" s="31"/>
      <c r="I303" s="50"/>
      <c r="J303" s="38"/>
      <c r="K303" s="38"/>
      <c r="L303" s="38"/>
      <c r="M303" s="38"/>
      <c r="N303" s="38"/>
      <c r="O303" s="38"/>
      <c r="P303" s="38"/>
      <c r="Q303" s="11"/>
      <c r="R303" s="112" t="s">
        <v>99</v>
      </c>
      <c r="S303" s="129"/>
    </row>
    <row r="304" spans="1:19" ht="28.5" customHeight="1">
      <c r="A304" s="22" t="s">
        <v>239</v>
      </c>
      <c r="B304" s="31">
        <v>42</v>
      </c>
      <c r="C304" s="27">
        <v>40</v>
      </c>
      <c r="D304" s="27"/>
      <c r="E304" s="50"/>
      <c r="F304" s="50"/>
      <c r="G304" s="50"/>
      <c r="H304" s="31"/>
      <c r="I304" s="50"/>
      <c r="J304" s="38"/>
      <c r="K304" s="38"/>
      <c r="L304" s="38"/>
      <c r="M304" s="38"/>
      <c r="N304" s="38"/>
      <c r="O304" s="38"/>
      <c r="P304" s="38"/>
      <c r="Q304" s="11"/>
      <c r="R304" s="33" t="s">
        <v>32</v>
      </c>
      <c r="S304" s="129"/>
    </row>
    <row r="305" spans="1:19" ht="28.5" customHeight="1">
      <c r="A305" s="74" t="s">
        <v>240</v>
      </c>
      <c r="B305" s="267">
        <v>4</v>
      </c>
      <c r="C305" s="267">
        <v>4</v>
      </c>
      <c r="D305" s="107"/>
      <c r="E305" s="24"/>
      <c r="F305" s="24"/>
      <c r="G305" s="24"/>
      <c r="H305" s="107"/>
      <c r="I305" s="24"/>
      <c r="J305" s="24"/>
      <c r="K305" s="24"/>
      <c r="L305" s="24"/>
      <c r="M305" s="24"/>
      <c r="N305" s="24"/>
      <c r="O305" s="24"/>
      <c r="P305" s="24"/>
      <c r="Q305" s="11"/>
      <c r="R305" s="33" t="s">
        <v>33</v>
      </c>
      <c r="S305" s="129">
        <f>C323+B334</f>
        <v>15</v>
      </c>
    </row>
    <row r="306" spans="1:19" ht="28.5" customHeight="1">
      <c r="A306" s="183" t="s">
        <v>100</v>
      </c>
      <c r="B306" s="53">
        <v>2.0250000000000004</v>
      </c>
      <c r="C306" s="54">
        <v>1.5</v>
      </c>
      <c r="D306" s="107"/>
      <c r="E306" s="38"/>
      <c r="F306" s="38"/>
      <c r="G306" s="38"/>
      <c r="H306" s="52"/>
      <c r="I306" s="24"/>
      <c r="J306" s="24"/>
      <c r="K306" s="24"/>
      <c r="L306" s="24"/>
      <c r="M306" s="24"/>
      <c r="N306" s="24"/>
      <c r="O306" s="24"/>
      <c r="P306" s="24"/>
      <c r="Q306" s="11"/>
      <c r="R306" s="34" t="s">
        <v>76</v>
      </c>
      <c r="S306" s="127">
        <f>B292</f>
        <v>16</v>
      </c>
    </row>
    <row r="307" spans="1:19" ht="28.5" customHeight="1">
      <c r="A307" s="353" t="s">
        <v>83</v>
      </c>
      <c r="B307" s="353"/>
      <c r="C307" s="353"/>
      <c r="D307" s="191" t="s">
        <v>170</v>
      </c>
      <c r="E307" s="76">
        <v>5.7</v>
      </c>
      <c r="F307" s="76">
        <v>5.4</v>
      </c>
      <c r="G307" s="76">
        <v>14.5</v>
      </c>
      <c r="H307" s="75">
        <v>129.4</v>
      </c>
      <c r="I307" s="25">
        <v>6.45</v>
      </c>
      <c r="J307" s="25">
        <v>0.06</v>
      </c>
      <c r="K307" s="25">
        <v>0.01</v>
      </c>
      <c r="L307" s="25">
        <v>0.56</v>
      </c>
      <c r="M307" s="25">
        <v>34.6</v>
      </c>
      <c r="N307" s="25">
        <v>76.84</v>
      </c>
      <c r="O307" s="25">
        <v>21.16</v>
      </c>
      <c r="P307" s="25">
        <v>1</v>
      </c>
      <c r="Q307" s="11"/>
      <c r="R307" s="33" t="s">
        <v>34</v>
      </c>
      <c r="S307" s="129">
        <f>C289+C321++C339</f>
        <v>14</v>
      </c>
    </row>
    <row r="308" spans="1:19" ht="28.5" customHeight="1">
      <c r="A308" s="66" t="s">
        <v>220</v>
      </c>
      <c r="B308" s="43">
        <v>21.76</v>
      </c>
      <c r="C308" s="88">
        <v>16</v>
      </c>
      <c r="D308" s="95"/>
      <c r="E308" s="96"/>
      <c r="F308" s="2"/>
      <c r="G308" s="84"/>
      <c r="H308" s="159"/>
      <c r="I308" s="159"/>
      <c r="J308" s="159"/>
      <c r="K308" s="159"/>
      <c r="L308" s="159"/>
      <c r="M308" s="159"/>
      <c r="N308" s="159"/>
      <c r="O308" s="159"/>
      <c r="P308" s="159"/>
      <c r="Q308" s="11"/>
      <c r="R308" s="33" t="s">
        <v>25</v>
      </c>
      <c r="S308" s="129">
        <f>B335+B305</f>
        <v>9</v>
      </c>
    </row>
    <row r="309" spans="1:19" ht="28.5" customHeight="1">
      <c r="A309" s="66" t="s">
        <v>46</v>
      </c>
      <c r="B309" s="43">
        <v>18.88</v>
      </c>
      <c r="C309" s="88">
        <v>16</v>
      </c>
      <c r="D309" s="330"/>
      <c r="E309" s="90"/>
      <c r="F309" s="90"/>
      <c r="G309" s="90"/>
      <c r="H309" s="91"/>
      <c r="I309" s="91"/>
      <c r="J309" s="91"/>
      <c r="K309" s="91"/>
      <c r="L309" s="91"/>
      <c r="M309" s="91"/>
      <c r="N309" s="91"/>
      <c r="O309" s="91"/>
      <c r="P309" s="91"/>
      <c r="Q309" s="11"/>
      <c r="R309" s="34" t="s">
        <v>35</v>
      </c>
      <c r="S309" s="129">
        <f>B329</f>
        <v>9</v>
      </c>
    </row>
    <row r="310" spans="1:19" ht="34.5" customHeight="1">
      <c r="A310" s="66" t="s">
        <v>133</v>
      </c>
      <c r="B310" s="43">
        <v>16</v>
      </c>
      <c r="C310" s="88">
        <v>16</v>
      </c>
      <c r="D310" s="107"/>
      <c r="E310" s="44"/>
      <c r="F310" s="44"/>
      <c r="G310" s="44"/>
      <c r="H310" s="70"/>
      <c r="I310" s="70"/>
      <c r="J310" s="70"/>
      <c r="K310" s="70"/>
      <c r="L310" s="70"/>
      <c r="M310" s="70"/>
      <c r="N310" s="70"/>
      <c r="O310" s="70"/>
      <c r="P310" s="70"/>
      <c r="Q310" s="11"/>
      <c r="R310" s="34" t="s">
        <v>86</v>
      </c>
      <c r="S310" s="128"/>
    </row>
    <row r="311" spans="1:17" ht="28.5" customHeight="1">
      <c r="A311" s="63" t="s">
        <v>202</v>
      </c>
      <c r="B311" s="165">
        <v>80</v>
      </c>
      <c r="C311" s="70">
        <v>64</v>
      </c>
      <c r="D311" s="107"/>
      <c r="E311" s="24"/>
      <c r="F311" s="24"/>
      <c r="G311" s="24"/>
      <c r="H311" s="23"/>
      <c r="I311" s="23"/>
      <c r="J311" s="23"/>
      <c r="K311" s="23"/>
      <c r="L311" s="23"/>
      <c r="M311" s="23"/>
      <c r="N311" s="23"/>
      <c r="O311" s="23"/>
      <c r="P311" s="23"/>
      <c r="Q311" s="11"/>
    </row>
    <row r="312" spans="1:17" ht="28.5" customHeight="1">
      <c r="A312" s="154" t="s">
        <v>43</v>
      </c>
      <c r="B312" s="58">
        <v>85.12</v>
      </c>
      <c r="C312" s="62">
        <v>64</v>
      </c>
      <c r="D312" s="1"/>
      <c r="E312" s="2"/>
      <c r="F312" s="2"/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11"/>
    </row>
    <row r="313" spans="1:17" ht="28.5" customHeight="1">
      <c r="A313" s="138" t="s">
        <v>47</v>
      </c>
      <c r="B313" s="70">
        <v>57.190000000000005</v>
      </c>
      <c r="C313" s="62">
        <v>43</v>
      </c>
      <c r="D313" s="107"/>
      <c r="E313" s="24"/>
      <c r="F313" s="24"/>
      <c r="G313" s="24"/>
      <c r="H313" s="23"/>
      <c r="I313" s="23"/>
      <c r="J313" s="23"/>
      <c r="K313" s="23"/>
      <c r="L313" s="23"/>
      <c r="M313" s="23"/>
      <c r="N313" s="23"/>
      <c r="O313" s="23"/>
      <c r="P313" s="23"/>
      <c r="Q313" s="11"/>
    </row>
    <row r="314" spans="1:17" ht="28.5" customHeight="1">
      <c r="A314" s="138" t="s">
        <v>48</v>
      </c>
      <c r="B314" s="70">
        <v>61.489999999999995</v>
      </c>
      <c r="C314" s="70">
        <v>43</v>
      </c>
      <c r="D314" s="107"/>
      <c r="E314" s="24"/>
      <c r="F314" s="24"/>
      <c r="G314" s="24"/>
      <c r="H314" s="23"/>
      <c r="I314" s="23"/>
      <c r="J314" s="23"/>
      <c r="K314" s="23"/>
      <c r="L314" s="23"/>
      <c r="M314" s="23"/>
      <c r="N314" s="23"/>
      <c r="O314" s="23"/>
      <c r="P314" s="23"/>
      <c r="Q314" s="11"/>
    </row>
    <row r="315" spans="1:17" ht="28.5" customHeight="1">
      <c r="A315" s="154" t="s">
        <v>49</v>
      </c>
      <c r="B315" s="53">
        <v>66.22</v>
      </c>
      <c r="C315" s="62">
        <v>43</v>
      </c>
      <c r="D315" s="1"/>
      <c r="E315" s="2"/>
      <c r="F315" s="2"/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11"/>
    </row>
    <row r="316" spans="1:17" ht="28.5" customHeight="1">
      <c r="A316" s="154" t="s">
        <v>50</v>
      </c>
      <c r="B316" s="53">
        <v>71.81</v>
      </c>
      <c r="C316" s="62">
        <v>43</v>
      </c>
      <c r="D316" s="1"/>
      <c r="E316" s="2"/>
      <c r="F316" s="2"/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11"/>
    </row>
    <row r="317" spans="1:17" ht="28.5" customHeight="1">
      <c r="A317" s="63" t="s">
        <v>194</v>
      </c>
      <c r="B317" s="44">
        <v>12.5</v>
      </c>
      <c r="C317" s="70">
        <v>10</v>
      </c>
      <c r="D317" s="107"/>
      <c r="E317" s="24"/>
      <c r="F317" s="24"/>
      <c r="G317" s="24"/>
      <c r="H317" s="23"/>
      <c r="I317" s="23"/>
      <c r="J317" s="23"/>
      <c r="K317" s="23"/>
      <c r="L317" s="23"/>
      <c r="M317" s="23"/>
      <c r="N317" s="23"/>
      <c r="O317" s="23"/>
      <c r="P317" s="23"/>
      <c r="Q317" s="11"/>
    </row>
    <row r="318" spans="1:17" ht="28.5" customHeight="1">
      <c r="A318" s="155" t="s">
        <v>43</v>
      </c>
      <c r="B318" s="168">
        <v>13.3</v>
      </c>
      <c r="C318" s="70">
        <v>10</v>
      </c>
      <c r="D318" s="107"/>
      <c r="E318" s="24"/>
      <c r="F318" s="24"/>
      <c r="G318" s="24"/>
      <c r="H318" s="23"/>
      <c r="I318" s="23"/>
      <c r="J318" s="23"/>
      <c r="K318" s="23"/>
      <c r="L318" s="23"/>
      <c r="M318" s="23"/>
      <c r="N318" s="23"/>
      <c r="O318" s="23"/>
      <c r="P318" s="23"/>
      <c r="Q318" s="11"/>
    </row>
    <row r="319" spans="1:17" ht="28.5" customHeight="1">
      <c r="A319" s="155" t="s">
        <v>51</v>
      </c>
      <c r="B319" s="165">
        <v>13.09</v>
      </c>
      <c r="C319" s="70">
        <v>11</v>
      </c>
      <c r="D319" s="107"/>
      <c r="E319" s="24"/>
      <c r="F319" s="24"/>
      <c r="G319" s="24"/>
      <c r="H319" s="23"/>
      <c r="I319" s="23"/>
      <c r="J319" s="23"/>
      <c r="K319" s="23"/>
      <c r="L319" s="23"/>
      <c r="M319" s="23"/>
      <c r="N319" s="23"/>
      <c r="O319" s="23"/>
      <c r="P319" s="23"/>
      <c r="Q319" s="11"/>
    </row>
    <row r="320" spans="1:17" ht="48.75" customHeight="1">
      <c r="A320" s="138" t="s">
        <v>98</v>
      </c>
      <c r="B320" s="70">
        <v>3</v>
      </c>
      <c r="C320" s="70">
        <v>3</v>
      </c>
      <c r="D320" s="107"/>
      <c r="E320" s="24"/>
      <c r="F320" s="24"/>
      <c r="G320" s="24"/>
      <c r="H320" s="23"/>
      <c r="I320" s="23"/>
      <c r="J320" s="23"/>
      <c r="K320" s="23"/>
      <c r="L320" s="23"/>
      <c r="M320" s="23"/>
      <c r="N320" s="23"/>
      <c r="O320" s="23"/>
      <c r="P320" s="23"/>
      <c r="Q320" s="11"/>
    </row>
    <row r="321" spans="1:17" ht="33.75" customHeight="1">
      <c r="A321" s="138" t="s">
        <v>79</v>
      </c>
      <c r="B321" s="165">
        <v>4</v>
      </c>
      <c r="C321" s="165">
        <v>4</v>
      </c>
      <c r="D321" s="107"/>
      <c r="E321" s="24"/>
      <c r="F321" s="24"/>
      <c r="G321" s="24"/>
      <c r="H321" s="23"/>
      <c r="I321" s="23"/>
      <c r="J321" s="23"/>
      <c r="K321" s="23"/>
      <c r="L321" s="23"/>
      <c r="M321" s="23"/>
      <c r="N321" s="23"/>
      <c r="O321" s="23"/>
      <c r="P321" s="23"/>
      <c r="Q321" s="11"/>
    </row>
    <row r="322" spans="1:17" ht="34.5" customHeight="1">
      <c r="A322" s="74" t="s">
        <v>39</v>
      </c>
      <c r="B322" s="168">
        <v>0.5</v>
      </c>
      <c r="C322" s="168">
        <v>0.5</v>
      </c>
      <c r="D322" s="107"/>
      <c r="E322" s="24"/>
      <c r="F322" s="24"/>
      <c r="G322" s="24"/>
      <c r="H322" s="23"/>
      <c r="I322" s="23"/>
      <c r="J322" s="23"/>
      <c r="K322" s="23"/>
      <c r="L322" s="23"/>
      <c r="M322" s="23"/>
      <c r="N322" s="23"/>
      <c r="O322" s="23"/>
      <c r="P322" s="23"/>
      <c r="Q322" s="11"/>
    </row>
    <row r="323" spans="1:17" ht="35.25" customHeight="1">
      <c r="A323" s="138" t="s">
        <v>52</v>
      </c>
      <c r="B323" s="72">
        <v>5</v>
      </c>
      <c r="C323" s="72">
        <v>5</v>
      </c>
      <c r="D323" s="253"/>
      <c r="E323" s="76"/>
      <c r="F323" s="76"/>
      <c r="G323" s="76"/>
      <c r="H323" s="23"/>
      <c r="I323" s="23"/>
      <c r="J323" s="23"/>
      <c r="K323" s="23"/>
      <c r="L323" s="23"/>
      <c r="M323" s="23"/>
      <c r="N323" s="23"/>
      <c r="O323" s="23"/>
      <c r="P323" s="23"/>
      <c r="Q323" s="11"/>
    </row>
    <row r="324" spans="1:21" ht="28.5" customHeight="1">
      <c r="A324" s="357" t="s">
        <v>137</v>
      </c>
      <c r="B324" s="357"/>
      <c r="C324" s="357"/>
      <c r="D324" s="73">
        <v>120</v>
      </c>
      <c r="E324" s="80">
        <v>15.2</v>
      </c>
      <c r="F324" s="80">
        <v>16.1</v>
      </c>
      <c r="G324" s="80">
        <v>6.9</v>
      </c>
      <c r="H324" s="75">
        <v>233.29999999999998</v>
      </c>
      <c r="I324" s="80">
        <v>2.25</v>
      </c>
      <c r="J324" s="80">
        <v>0.125</v>
      </c>
      <c r="K324" s="80">
        <v>0.25</v>
      </c>
      <c r="L324" s="80">
        <v>1.75</v>
      </c>
      <c r="M324" s="80">
        <v>12.5</v>
      </c>
      <c r="N324" s="80">
        <v>108</v>
      </c>
      <c r="O324" s="80">
        <v>112</v>
      </c>
      <c r="P324" s="80">
        <v>0.875</v>
      </c>
      <c r="Q324" s="11"/>
      <c r="R324" s="345"/>
      <c r="S324" s="345"/>
      <c r="T324" s="345"/>
      <c r="U324" s="213"/>
    </row>
    <row r="325" spans="1:21" ht="28.5" customHeight="1">
      <c r="A325" s="66" t="s">
        <v>108</v>
      </c>
      <c r="B325" s="43">
        <v>132.23999999999998</v>
      </c>
      <c r="C325" s="122">
        <v>57</v>
      </c>
      <c r="D325" s="330"/>
      <c r="E325" s="330"/>
      <c r="F325" s="330"/>
      <c r="G325" s="330"/>
      <c r="H325" s="330"/>
      <c r="I325" s="330"/>
      <c r="J325" s="330"/>
      <c r="K325" s="330"/>
      <c r="L325" s="330"/>
      <c r="M325" s="330"/>
      <c r="N325" s="330"/>
      <c r="O325" s="330"/>
      <c r="P325" s="330"/>
      <c r="Q325" s="11"/>
      <c r="R325" s="219"/>
      <c r="S325" s="120"/>
      <c r="T325" s="214"/>
      <c r="U325" s="194"/>
    </row>
    <row r="326" spans="1:21" ht="28.5" customHeight="1">
      <c r="A326" s="66" t="s">
        <v>103</v>
      </c>
      <c r="B326" s="43">
        <v>83.78999999999999</v>
      </c>
      <c r="C326" s="122">
        <v>57</v>
      </c>
      <c r="D326" s="330"/>
      <c r="E326" s="330"/>
      <c r="F326" s="51"/>
      <c r="G326" s="38"/>
      <c r="H326" s="52"/>
      <c r="I326" s="52"/>
      <c r="J326" s="52"/>
      <c r="K326" s="52"/>
      <c r="L326" s="52"/>
      <c r="M326" s="52"/>
      <c r="N326" s="52"/>
      <c r="O326" s="52"/>
      <c r="P326" s="52"/>
      <c r="Q326" s="11"/>
      <c r="R326" s="219"/>
      <c r="S326" s="120"/>
      <c r="T326" s="214"/>
      <c r="U326" s="194"/>
    </row>
    <row r="327" spans="1:21" ht="28.5" customHeight="1">
      <c r="A327" s="66" t="s">
        <v>138</v>
      </c>
      <c r="B327" s="43">
        <v>57</v>
      </c>
      <c r="C327" s="122">
        <v>57</v>
      </c>
      <c r="D327" s="330"/>
      <c r="E327" s="330"/>
      <c r="F327" s="51"/>
      <c r="G327" s="38"/>
      <c r="H327" s="52"/>
      <c r="I327" s="52"/>
      <c r="J327" s="52"/>
      <c r="K327" s="52"/>
      <c r="L327" s="52"/>
      <c r="M327" s="52"/>
      <c r="N327" s="52"/>
      <c r="O327" s="52"/>
      <c r="P327" s="52"/>
      <c r="Q327" s="11"/>
      <c r="R327" s="219"/>
      <c r="S327" s="120"/>
      <c r="T327" s="116"/>
      <c r="U327" s="97"/>
    </row>
    <row r="328" spans="1:21" ht="28.5" customHeight="1">
      <c r="A328" s="74" t="s">
        <v>69</v>
      </c>
      <c r="B328" s="88">
        <v>18</v>
      </c>
      <c r="C328" s="88">
        <v>18</v>
      </c>
      <c r="D328" s="330"/>
      <c r="E328" s="330"/>
      <c r="F328" s="24"/>
      <c r="G328" s="24"/>
      <c r="H328" s="23"/>
      <c r="I328" s="23"/>
      <c r="J328" s="23"/>
      <c r="K328" s="23"/>
      <c r="L328" s="23"/>
      <c r="M328" s="23"/>
      <c r="N328" s="23"/>
      <c r="O328" s="23"/>
      <c r="P328" s="23"/>
      <c r="Q328" s="11"/>
      <c r="R328" s="215"/>
      <c r="S328" s="120"/>
      <c r="T328" s="116"/>
      <c r="U328" s="149"/>
    </row>
    <row r="329" spans="1:21" ht="28.5" customHeight="1">
      <c r="A329" s="74" t="s">
        <v>71</v>
      </c>
      <c r="B329" s="70">
        <v>9</v>
      </c>
      <c r="C329" s="70">
        <v>9</v>
      </c>
      <c r="D329" s="330"/>
      <c r="E329" s="330"/>
      <c r="F329" s="44"/>
      <c r="G329" s="44"/>
      <c r="H329" s="70"/>
      <c r="I329" s="70"/>
      <c r="J329" s="70"/>
      <c r="K329" s="70"/>
      <c r="L329" s="70"/>
      <c r="M329" s="70"/>
      <c r="N329" s="70"/>
      <c r="O329" s="70"/>
      <c r="P329" s="70"/>
      <c r="Q329" s="11"/>
      <c r="R329" s="216"/>
      <c r="S329" s="195"/>
      <c r="T329" s="196"/>
      <c r="U329" s="217"/>
    </row>
    <row r="330" spans="1:21" ht="28.5" customHeight="1">
      <c r="A330" s="63" t="s">
        <v>194</v>
      </c>
      <c r="B330" s="52">
        <v>58.75</v>
      </c>
      <c r="C330" s="52">
        <v>47</v>
      </c>
      <c r="D330" s="330"/>
      <c r="E330" s="330"/>
      <c r="F330" s="44"/>
      <c r="G330" s="44"/>
      <c r="H330" s="70"/>
      <c r="I330" s="70"/>
      <c r="J330" s="70"/>
      <c r="K330" s="70"/>
      <c r="L330" s="70"/>
      <c r="M330" s="70"/>
      <c r="N330" s="70"/>
      <c r="O330" s="70"/>
      <c r="P330" s="70"/>
      <c r="Q330" s="11"/>
      <c r="R330" s="215"/>
      <c r="S330" s="218"/>
      <c r="T330" s="116"/>
      <c r="U330" s="149"/>
    </row>
    <row r="331" spans="1:21" ht="28.5" customHeight="1">
      <c r="A331" s="138" t="s">
        <v>43</v>
      </c>
      <c r="B331" s="52">
        <v>62.510000000000005</v>
      </c>
      <c r="C331" s="52">
        <v>47</v>
      </c>
      <c r="D331" s="330"/>
      <c r="E331" s="330"/>
      <c r="F331" s="44"/>
      <c r="G331" s="44"/>
      <c r="H331" s="70"/>
      <c r="I331" s="70"/>
      <c r="J331" s="70"/>
      <c r="K331" s="70"/>
      <c r="L331" s="70"/>
      <c r="M331" s="70"/>
      <c r="N331" s="70"/>
      <c r="O331" s="70"/>
      <c r="P331" s="70"/>
      <c r="Q331" s="11"/>
      <c r="R331" s="216"/>
      <c r="S331" s="218"/>
      <c r="T331" s="196"/>
      <c r="U331" s="217"/>
    </row>
    <row r="332" spans="1:21" ht="28.5" customHeight="1">
      <c r="A332" s="138" t="s">
        <v>51</v>
      </c>
      <c r="B332" s="52">
        <v>14.28</v>
      </c>
      <c r="C332" s="52">
        <v>12</v>
      </c>
      <c r="D332" s="330"/>
      <c r="E332" s="330"/>
      <c r="F332" s="44"/>
      <c r="G332" s="44"/>
      <c r="H332" s="70"/>
      <c r="I332" s="70"/>
      <c r="J332" s="70"/>
      <c r="K332" s="70"/>
      <c r="L332" s="70"/>
      <c r="M332" s="70"/>
      <c r="N332" s="70"/>
      <c r="O332" s="70"/>
      <c r="P332" s="70"/>
      <c r="Q332" s="12"/>
      <c r="T332" s="196"/>
      <c r="U332" s="217"/>
    </row>
    <row r="333" spans="1:21" s="148" customFormat="1" ht="28.5" customHeight="1">
      <c r="A333" s="138" t="s">
        <v>55</v>
      </c>
      <c r="B333" s="52">
        <v>10</v>
      </c>
      <c r="C333" s="52">
        <v>10</v>
      </c>
      <c r="D333" s="330"/>
      <c r="E333" s="330"/>
      <c r="F333" s="44"/>
      <c r="G333" s="44"/>
      <c r="H333" s="70"/>
      <c r="I333" s="70"/>
      <c r="J333" s="70"/>
      <c r="K333" s="70"/>
      <c r="L333" s="70"/>
      <c r="M333" s="70"/>
      <c r="N333" s="70"/>
      <c r="O333" s="70"/>
      <c r="P333" s="70"/>
      <c r="Q333" s="12"/>
      <c r="T333" s="196"/>
      <c r="U333" s="217"/>
    </row>
    <row r="334" spans="1:21" ht="28.5" customHeight="1">
      <c r="A334" s="138" t="s">
        <v>52</v>
      </c>
      <c r="B334" s="52">
        <v>10</v>
      </c>
      <c r="C334" s="52">
        <v>10</v>
      </c>
      <c r="D334" s="330"/>
      <c r="E334" s="330"/>
      <c r="F334" s="44"/>
      <c r="G334" s="44"/>
      <c r="H334" s="70"/>
      <c r="I334" s="70"/>
      <c r="J334" s="70"/>
      <c r="K334" s="70"/>
      <c r="L334" s="70"/>
      <c r="M334" s="70"/>
      <c r="N334" s="70"/>
      <c r="O334" s="70"/>
      <c r="P334" s="70"/>
      <c r="Q334" s="12"/>
      <c r="T334" s="116"/>
      <c r="U334" s="149"/>
    </row>
    <row r="335" spans="1:21" ht="28.5" customHeight="1">
      <c r="A335" s="138" t="s">
        <v>44</v>
      </c>
      <c r="B335" s="28">
        <v>5</v>
      </c>
      <c r="C335" s="28">
        <v>5</v>
      </c>
      <c r="D335" s="330"/>
      <c r="E335" s="330"/>
      <c r="F335" s="44"/>
      <c r="G335" s="44"/>
      <c r="H335" s="70"/>
      <c r="I335" s="70"/>
      <c r="J335" s="70"/>
      <c r="K335" s="70"/>
      <c r="L335" s="70"/>
      <c r="M335" s="70"/>
      <c r="N335" s="70"/>
      <c r="O335" s="70"/>
      <c r="P335" s="70"/>
      <c r="Q335" s="12"/>
      <c r="T335" s="196"/>
      <c r="U335" s="217"/>
    </row>
    <row r="336" spans="1:21" ht="28.5" customHeight="1">
      <c r="A336" s="346" t="s">
        <v>233</v>
      </c>
      <c r="B336" s="346"/>
      <c r="C336" s="346"/>
      <c r="D336" s="260">
        <v>180</v>
      </c>
      <c r="E336" s="24">
        <v>4.44</v>
      </c>
      <c r="F336" s="24">
        <v>4.32</v>
      </c>
      <c r="G336" s="2">
        <v>32</v>
      </c>
      <c r="H336" s="23">
        <v>184.64</v>
      </c>
      <c r="I336" s="24">
        <v>0</v>
      </c>
      <c r="J336" s="24">
        <v>0.04</v>
      </c>
      <c r="K336" s="24">
        <v>0.028</v>
      </c>
      <c r="L336" s="24">
        <v>0.32</v>
      </c>
      <c r="M336" s="24">
        <v>18.6</v>
      </c>
      <c r="N336" s="24">
        <v>94.67</v>
      </c>
      <c r="O336" s="24">
        <v>30.87</v>
      </c>
      <c r="P336" s="24">
        <v>0.63</v>
      </c>
      <c r="Q336" s="18"/>
      <c r="T336" s="116"/>
      <c r="U336" s="149"/>
    </row>
    <row r="337" spans="1:21" ht="28.5" customHeight="1">
      <c r="A337" s="22" t="s">
        <v>60</v>
      </c>
      <c r="B337" s="39">
        <v>63</v>
      </c>
      <c r="C337" s="39">
        <v>63</v>
      </c>
      <c r="D337" s="27"/>
      <c r="E337" s="38"/>
      <c r="F337" s="38"/>
      <c r="G337" s="38"/>
      <c r="H337" s="52"/>
      <c r="I337" s="38"/>
      <c r="J337" s="38"/>
      <c r="K337" s="38"/>
      <c r="L337" s="38"/>
      <c r="M337" s="38"/>
      <c r="N337" s="38"/>
      <c r="O337" s="38"/>
      <c r="P337" s="38"/>
      <c r="Q337" s="18"/>
      <c r="T337" s="116"/>
      <c r="U337" s="149"/>
    </row>
    <row r="338" spans="1:21" ht="28.5" customHeight="1">
      <c r="A338" s="22" t="s">
        <v>65</v>
      </c>
      <c r="B338" s="58">
        <v>133</v>
      </c>
      <c r="C338" s="31">
        <v>133</v>
      </c>
      <c r="D338" s="31"/>
      <c r="E338" s="38"/>
      <c r="F338" s="38"/>
      <c r="G338" s="38"/>
      <c r="H338" s="52"/>
      <c r="I338" s="38"/>
      <c r="J338" s="38"/>
      <c r="K338" s="38"/>
      <c r="L338" s="38"/>
      <c r="M338" s="38"/>
      <c r="N338" s="38"/>
      <c r="O338" s="38"/>
      <c r="P338" s="38"/>
      <c r="Q338" s="11"/>
      <c r="T338" s="193"/>
      <c r="U338" s="97"/>
    </row>
    <row r="339" spans="1:21" ht="28.5" customHeight="1">
      <c r="A339" s="138" t="s">
        <v>40</v>
      </c>
      <c r="B339" s="52">
        <v>5</v>
      </c>
      <c r="C339" s="52">
        <v>5</v>
      </c>
      <c r="D339" s="28"/>
      <c r="E339" s="38"/>
      <c r="F339" s="38"/>
      <c r="G339" s="38"/>
      <c r="H339" s="52"/>
      <c r="I339" s="52"/>
      <c r="J339" s="52"/>
      <c r="K339" s="52"/>
      <c r="L339" s="52"/>
      <c r="M339" s="52"/>
      <c r="N339" s="52"/>
      <c r="O339" s="52"/>
      <c r="P339" s="52"/>
      <c r="Q339" s="12"/>
      <c r="T339" s="116"/>
      <c r="U339" s="149"/>
    </row>
    <row r="340" spans="1:21" ht="28.5" customHeight="1">
      <c r="A340" s="143" t="s">
        <v>183</v>
      </c>
      <c r="B340" s="107">
        <v>200</v>
      </c>
      <c r="C340" s="107">
        <v>200</v>
      </c>
      <c r="D340" s="107">
        <v>200</v>
      </c>
      <c r="E340" s="24">
        <v>0.5</v>
      </c>
      <c r="F340" s="24">
        <v>0</v>
      </c>
      <c r="G340" s="24">
        <v>12</v>
      </c>
      <c r="H340" s="23">
        <v>50</v>
      </c>
      <c r="I340" s="25">
        <v>0</v>
      </c>
      <c r="J340" s="24">
        <v>0</v>
      </c>
      <c r="K340" s="24">
        <v>0</v>
      </c>
      <c r="L340" s="24">
        <v>0</v>
      </c>
      <c r="M340" s="24">
        <v>28</v>
      </c>
      <c r="N340" s="24">
        <v>26</v>
      </c>
      <c r="O340" s="24">
        <v>8</v>
      </c>
      <c r="P340" s="24">
        <v>0</v>
      </c>
      <c r="Q340" s="12"/>
      <c r="T340" s="118"/>
      <c r="U340" s="149"/>
    </row>
    <row r="341" spans="1:21" ht="28.5" customHeight="1">
      <c r="A341" s="336" t="s">
        <v>82</v>
      </c>
      <c r="B341" s="336"/>
      <c r="C341" s="336"/>
      <c r="D341" s="107">
        <v>75</v>
      </c>
      <c r="E341" s="24">
        <v>6.149999999999998</v>
      </c>
      <c r="F341" s="24">
        <v>1.05</v>
      </c>
      <c r="G341" s="24">
        <v>27.075</v>
      </c>
      <c r="H341" s="23">
        <v>142.35</v>
      </c>
      <c r="I341" s="24">
        <v>0</v>
      </c>
      <c r="J341" s="24">
        <v>0.17250000000000001</v>
      </c>
      <c r="K341" s="24">
        <v>0</v>
      </c>
      <c r="L341" s="24">
        <v>0</v>
      </c>
      <c r="M341" s="24">
        <v>24.75</v>
      </c>
      <c r="N341" s="24">
        <v>163.5</v>
      </c>
      <c r="O341" s="24">
        <v>46.5</v>
      </c>
      <c r="P341" s="24">
        <v>3.15</v>
      </c>
      <c r="Q341" s="12"/>
      <c r="T341" s="117"/>
      <c r="U341" s="153"/>
    </row>
    <row r="342" spans="1:17" ht="28.5" customHeight="1">
      <c r="A342" s="346" t="s">
        <v>81</v>
      </c>
      <c r="B342" s="346"/>
      <c r="C342" s="346"/>
      <c r="D342" s="107">
        <v>75</v>
      </c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12"/>
    </row>
    <row r="343" spans="1:17" ht="28.5" customHeight="1">
      <c r="A343" s="336" t="s">
        <v>36</v>
      </c>
      <c r="B343" s="336"/>
      <c r="C343" s="336"/>
      <c r="D343" s="107">
        <v>40</v>
      </c>
      <c r="E343" s="24">
        <v>1.88</v>
      </c>
      <c r="F343" s="24">
        <v>0.4</v>
      </c>
      <c r="G343" s="24">
        <v>17.48</v>
      </c>
      <c r="H343" s="23">
        <v>81.04</v>
      </c>
      <c r="I343" s="24">
        <v>0</v>
      </c>
      <c r="J343" s="24">
        <v>0.032</v>
      </c>
      <c r="K343" s="24">
        <v>0</v>
      </c>
      <c r="L343" s="24">
        <v>0</v>
      </c>
      <c r="M343" s="24">
        <v>7.2</v>
      </c>
      <c r="N343" s="24">
        <v>34.8</v>
      </c>
      <c r="O343" s="24">
        <v>7.6</v>
      </c>
      <c r="P343" s="24">
        <v>1.12</v>
      </c>
      <c r="Q343" s="12"/>
    </row>
    <row r="344" spans="1:17" ht="28.5" customHeight="1">
      <c r="A344" s="347" t="s">
        <v>21</v>
      </c>
      <c r="B344" s="347"/>
      <c r="C344" s="347"/>
      <c r="D344" s="347"/>
      <c r="E344" s="32">
        <v>51.910000000000004</v>
      </c>
      <c r="F344" s="32">
        <v>47.67</v>
      </c>
      <c r="G344" s="32">
        <v>214.29500000000002</v>
      </c>
      <c r="H344" s="32">
        <v>1493.85</v>
      </c>
      <c r="I344" s="32">
        <v>28.290000000000003</v>
      </c>
      <c r="J344" s="113">
        <v>0.6925</v>
      </c>
      <c r="K344" s="113">
        <v>0.378</v>
      </c>
      <c r="L344" s="113">
        <v>5.710000000000001</v>
      </c>
      <c r="M344" s="32">
        <v>884.664</v>
      </c>
      <c r="N344" s="32">
        <v>1118.9560000000001</v>
      </c>
      <c r="O344" s="32">
        <v>347.158</v>
      </c>
      <c r="P344" s="32">
        <v>9.707</v>
      </c>
      <c r="Q344" s="12"/>
    </row>
    <row r="345" spans="1:17" ht="28.5" customHeight="1">
      <c r="A345" s="337" t="s">
        <v>16</v>
      </c>
      <c r="B345" s="337"/>
      <c r="C345" s="337"/>
      <c r="D345" s="337"/>
      <c r="E345" s="337"/>
      <c r="F345" s="337"/>
      <c r="G345" s="337"/>
      <c r="H345" s="337"/>
      <c r="I345" s="337"/>
      <c r="J345" s="337"/>
      <c r="K345" s="337"/>
      <c r="L345" s="337"/>
      <c r="M345" s="337"/>
      <c r="N345" s="337"/>
      <c r="O345" s="337"/>
      <c r="P345" s="337"/>
      <c r="Q345" s="12"/>
    </row>
    <row r="346" spans="1:21" s="130" customFormat="1" ht="28.5" customHeight="1">
      <c r="A346" s="348" t="s">
        <v>1</v>
      </c>
      <c r="B346" s="338" t="s">
        <v>2</v>
      </c>
      <c r="C346" s="338" t="s">
        <v>3</v>
      </c>
      <c r="D346" s="338" t="s">
        <v>4</v>
      </c>
      <c r="E346" s="338"/>
      <c r="F346" s="338"/>
      <c r="G346" s="338"/>
      <c r="H346" s="338"/>
      <c r="I346" s="338" t="s">
        <v>158</v>
      </c>
      <c r="J346" s="338"/>
      <c r="K346" s="338"/>
      <c r="L346" s="338"/>
      <c r="M346" s="338" t="s">
        <v>159</v>
      </c>
      <c r="N346" s="338"/>
      <c r="O346" s="338"/>
      <c r="P346" s="338"/>
      <c r="Q346" s="12"/>
      <c r="U346" s="127"/>
    </row>
    <row r="347" spans="1:17" ht="28.5" customHeight="1">
      <c r="A347" s="348"/>
      <c r="B347" s="338"/>
      <c r="C347" s="338"/>
      <c r="D347" s="8" t="s">
        <v>5</v>
      </c>
      <c r="E347" s="81" t="s">
        <v>6</v>
      </c>
      <c r="F347" s="81" t="s">
        <v>7</v>
      </c>
      <c r="G347" s="81" t="s">
        <v>8</v>
      </c>
      <c r="H347" s="101" t="s">
        <v>9</v>
      </c>
      <c r="I347" s="197" t="s">
        <v>160</v>
      </c>
      <c r="J347" s="197" t="s">
        <v>161</v>
      </c>
      <c r="K347" s="197" t="s">
        <v>162</v>
      </c>
      <c r="L347" s="197" t="s">
        <v>163</v>
      </c>
      <c r="M347" s="197" t="s">
        <v>164</v>
      </c>
      <c r="N347" s="197" t="s">
        <v>165</v>
      </c>
      <c r="O347" s="197" t="s">
        <v>166</v>
      </c>
      <c r="P347" s="197" t="s">
        <v>167</v>
      </c>
      <c r="Q347" s="12"/>
    </row>
    <row r="348" spans="1:18" ht="28.5" customHeight="1">
      <c r="A348" s="339" t="s">
        <v>10</v>
      </c>
      <c r="B348" s="339"/>
      <c r="C348" s="339"/>
      <c r="D348" s="339"/>
      <c r="E348" s="108">
        <v>25.64</v>
      </c>
      <c r="F348" s="108">
        <v>26.35</v>
      </c>
      <c r="G348" s="108">
        <v>65.84</v>
      </c>
      <c r="H348" s="109">
        <v>606.9366666666666</v>
      </c>
      <c r="I348" s="108">
        <v>8.30875</v>
      </c>
      <c r="J348" s="108">
        <v>0.296625</v>
      </c>
      <c r="K348" s="108">
        <v>0.5955</v>
      </c>
      <c r="L348" s="108">
        <v>3.23625</v>
      </c>
      <c r="M348" s="108">
        <v>586.39</v>
      </c>
      <c r="N348" s="108">
        <v>586.0375</v>
      </c>
      <c r="O348" s="108">
        <v>59.207499999999996</v>
      </c>
      <c r="P348" s="108">
        <v>2.9775</v>
      </c>
      <c r="Q348" s="12"/>
      <c r="R348" s="127" t="s">
        <v>16</v>
      </c>
    </row>
    <row r="349" spans="1:19" ht="28.5" customHeight="1">
      <c r="A349" s="332" t="s">
        <v>206</v>
      </c>
      <c r="B349" s="332"/>
      <c r="C349" s="332"/>
      <c r="D349" s="107">
        <v>200</v>
      </c>
      <c r="E349" s="24">
        <v>17</v>
      </c>
      <c r="F349" s="24">
        <v>14.9</v>
      </c>
      <c r="G349" s="24">
        <v>9.6</v>
      </c>
      <c r="H349" s="23">
        <v>240.5</v>
      </c>
      <c r="I349" s="24">
        <v>4.37</v>
      </c>
      <c r="J349" s="24">
        <v>0.14</v>
      </c>
      <c r="K349" s="24">
        <v>0.033</v>
      </c>
      <c r="L349" s="24">
        <v>2.23</v>
      </c>
      <c r="M349" s="24">
        <v>110.5</v>
      </c>
      <c r="N349" s="24">
        <v>251</v>
      </c>
      <c r="O349" s="24">
        <v>15.9</v>
      </c>
      <c r="P349" s="24">
        <v>1.67</v>
      </c>
      <c r="Q349" s="12"/>
      <c r="R349" s="33" t="s">
        <v>36</v>
      </c>
      <c r="S349" s="37">
        <f>D409+D366</f>
        <v>60</v>
      </c>
    </row>
    <row r="350" spans="1:19" ht="28.5" customHeight="1">
      <c r="A350" s="74" t="s">
        <v>71</v>
      </c>
      <c r="B350" s="52">
        <v>106</v>
      </c>
      <c r="C350" s="52">
        <v>106</v>
      </c>
      <c r="D350" s="28"/>
      <c r="E350" s="38"/>
      <c r="F350" s="38"/>
      <c r="G350" s="38"/>
      <c r="H350" s="52"/>
      <c r="I350" s="38"/>
      <c r="J350" s="38"/>
      <c r="K350" s="38"/>
      <c r="L350" s="38"/>
      <c r="M350" s="38"/>
      <c r="N350" s="38"/>
      <c r="O350" s="38"/>
      <c r="P350" s="38"/>
      <c r="Q350" s="12"/>
      <c r="R350" s="34" t="s">
        <v>37</v>
      </c>
      <c r="S350" s="129">
        <f>D407+B358+B390</f>
        <v>148</v>
      </c>
    </row>
    <row r="351" spans="1:19" ht="28.5" customHeight="1">
      <c r="A351" s="30" t="s">
        <v>69</v>
      </c>
      <c r="B351" s="31">
        <v>40</v>
      </c>
      <c r="C351" s="31">
        <v>40</v>
      </c>
      <c r="D351" s="54"/>
      <c r="E351" s="2"/>
      <c r="F351" s="2"/>
      <c r="G351" s="2"/>
      <c r="H351" s="158"/>
      <c r="I351" s="158"/>
      <c r="J351" s="158"/>
      <c r="K351" s="158"/>
      <c r="L351" s="158"/>
      <c r="M351" s="158"/>
      <c r="N351" s="158"/>
      <c r="O351" s="158"/>
      <c r="P351" s="158"/>
      <c r="Q351" s="169"/>
      <c r="R351" s="34" t="s">
        <v>73</v>
      </c>
      <c r="S351" s="129"/>
    </row>
    <row r="352" spans="1:19" ht="28.5" customHeight="1">
      <c r="A352" s="22" t="s">
        <v>44</v>
      </c>
      <c r="B352" s="27">
        <v>3</v>
      </c>
      <c r="C352" s="27">
        <v>3</v>
      </c>
      <c r="D352" s="27"/>
      <c r="E352" s="50"/>
      <c r="F352" s="50"/>
      <c r="G352" s="50"/>
      <c r="H352" s="31"/>
      <c r="I352" s="255"/>
      <c r="J352" s="255"/>
      <c r="K352" s="255"/>
      <c r="L352" s="255"/>
      <c r="M352" s="255"/>
      <c r="N352" s="255"/>
      <c r="O352" s="255"/>
      <c r="P352" s="255"/>
      <c r="Q352" s="45"/>
      <c r="R352" s="35" t="s">
        <v>74</v>
      </c>
      <c r="S352" s="129">
        <f>B381</f>
        <v>20.2</v>
      </c>
    </row>
    <row r="353" spans="1:19" ht="28.5" customHeight="1">
      <c r="A353" s="22" t="s">
        <v>207</v>
      </c>
      <c r="B353" s="27"/>
      <c r="C353" s="27">
        <v>140</v>
      </c>
      <c r="D353" s="27"/>
      <c r="E353" s="38"/>
      <c r="F353" s="38"/>
      <c r="G353" s="38"/>
      <c r="H353" s="52"/>
      <c r="I353" s="184"/>
      <c r="J353" s="184"/>
      <c r="K353" s="184"/>
      <c r="L353" s="184"/>
      <c r="M353" s="184"/>
      <c r="N353" s="184"/>
      <c r="O353" s="184"/>
      <c r="P353" s="184"/>
      <c r="Q353" s="42"/>
      <c r="R353" s="35" t="s">
        <v>64</v>
      </c>
      <c r="S353" s="129"/>
    </row>
    <row r="354" spans="1:19" ht="28.5" customHeight="1">
      <c r="A354" s="63" t="s">
        <v>208</v>
      </c>
      <c r="B354" s="28">
        <v>5</v>
      </c>
      <c r="C354" s="28">
        <v>5</v>
      </c>
      <c r="D354" s="28"/>
      <c r="E354" s="38"/>
      <c r="F354" s="38"/>
      <c r="G354" s="24"/>
      <c r="H354" s="23"/>
      <c r="I354" s="225"/>
      <c r="J354" s="225"/>
      <c r="K354" s="225"/>
      <c r="L354" s="225"/>
      <c r="M354" s="225"/>
      <c r="N354" s="225"/>
      <c r="O354" s="225"/>
      <c r="P354" s="225"/>
      <c r="Q354" s="45"/>
      <c r="R354" s="34" t="s">
        <v>24</v>
      </c>
      <c r="S354" s="129">
        <f>B383+B397</f>
        <v>307.45</v>
      </c>
    </row>
    <row r="355" spans="1:19" ht="39" customHeight="1">
      <c r="A355" s="74" t="s">
        <v>89</v>
      </c>
      <c r="B355" s="238">
        <v>84.7</v>
      </c>
      <c r="C355" s="208">
        <v>55</v>
      </c>
      <c r="D355" s="208"/>
      <c r="E355" s="240"/>
      <c r="F355" s="240"/>
      <c r="G355" s="240"/>
      <c r="H355" s="238"/>
      <c r="I355" s="232"/>
      <c r="J355" s="232"/>
      <c r="K355" s="232"/>
      <c r="L355" s="232"/>
      <c r="M355" s="232"/>
      <c r="N355" s="232"/>
      <c r="O355" s="232"/>
      <c r="P355" s="232"/>
      <c r="Q355" s="45"/>
      <c r="R355" s="34" t="s">
        <v>26</v>
      </c>
      <c r="S355" s="129">
        <f>B369+B372+B355+B386+B388+B400+B402+B376</f>
        <v>262.49499999999995</v>
      </c>
    </row>
    <row r="356" spans="1:21" s="130" customFormat="1" ht="39" customHeight="1">
      <c r="A356" s="249" t="s">
        <v>128</v>
      </c>
      <c r="B356" s="229">
        <v>91.85</v>
      </c>
      <c r="C356" s="230">
        <v>55</v>
      </c>
      <c r="D356" s="208"/>
      <c r="E356" s="240"/>
      <c r="F356" s="240"/>
      <c r="G356" s="240"/>
      <c r="H356" s="238"/>
      <c r="I356" s="232"/>
      <c r="J356" s="232"/>
      <c r="K356" s="232"/>
      <c r="L356" s="232"/>
      <c r="M356" s="232"/>
      <c r="N356" s="232"/>
      <c r="O356" s="232"/>
      <c r="P356" s="232"/>
      <c r="Q356" s="170"/>
      <c r="R356" s="34" t="s">
        <v>23</v>
      </c>
      <c r="S356" s="129">
        <f>D365</f>
        <v>160</v>
      </c>
      <c r="U356" s="127"/>
    </row>
    <row r="357" spans="1:21" s="130" customFormat="1" ht="28.5" customHeight="1">
      <c r="A357" s="343" t="s">
        <v>150</v>
      </c>
      <c r="B357" s="343"/>
      <c r="C357" s="343"/>
      <c r="D357" s="89" t="s">
        <v>132</v>
      </c>
      <c r="E357" s="80">
        <v>4.3</v>
      </c>
      <c r="F357" s="80">
        <v>7.9</v>
      </c>
      <c r="G357" s="80">
        <v>13.5</v>
      </c>
      <c r="H357" s="23">
        <v>142.3</v>
      </c>
      <c r="I357" s="24">
        <v>0.16875</v>
      </c>
      <c r="J357" s="24">
        <v>0.050624999999999996</v>
      </c>
      <c r="K357" s="24">
        <v>0.5625</v>
      </c>
      <c r="L357" s="24">
        <v>0.50625</v>
      </c>
      <c r="M357" s="24">
        <v>344.25</v>
      </c>
      <c r="N357" s="24">
        <v>224.4375</v>
      </c>
      <c r="O357" s="24">
        <v>23.2875</v>
      </c>
      <c r="P357" s="24">
        <v>0.6074999999999999</v>
      </c>
      <c r="Q357" s="11"/>
      <c r="R357" s="34" t="s">
        <v>27</v>
      </c>
      <c r="S357" s="127">
        <f>B405</f>
        <v>20.3</v>
      </c>
      <c r="U357" s="127"/>
    </row>
    <row r="358" spans="1:18" ht="28.5" customHeight="1">
      <c r="A358" s="155" t="s">
        <v>42</v>
      </c>
      <c r="B358" s="78">
        <v>30</v>
      </c>
      <c r="C358" s="78">
        <v>30</v>
      </c>
      <c r="D358" s="107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42"/>
      <c r="R358" s="34" t="s">
        <v>66</v>
      </c>
    </row>
    <row r="359" spans="1:19" ht="28.5" customHeight="1">
      <c r="A359" s="74" t="s">
        <v>79</v>
      </c>
      <c r="B359" s="28">
        <v>10</v>
      </c>
      <c r="C359" s="28">
        <v>10</v>
      </c>
      <c r="D359" s="28"/>
      <c r="E359" s="163"/>
      <c r="F359" s="163"/>
      <c r="G359" s="163"/>
      <c r="H359" s="164"/>
      <c r="I359" s="164"/>
      <c r="J359" s="164"/>
      <c r="K359" s="164"/>
      <c r="L359" s="164"/>
      <c r="M359" s="164"/>
      <c r="N359" s="164"/>
      <c r="O359" s="164"/>
      <c r="P359" s="164"/>
      <c r="Q359" s="42"/>
      <c r="R359" s="34" t="s">
        <v>22</v>
      </c>
      <c r="S359" s="129">
        <f>B363+B406</f>
        <v>25</v>
      </c>
    </row>
    <row r="360" spans="1:18" ht="28.5" customHeight="1">
      <c r="A360" s="138" t="s">
        <v>62</v>
      </c>
      <c r="B360" s="70">
        <v>6</v>
      </c>
      <c r="C360" s="72">
        <v>5</v>
      </c>
      <c r="D360" s="330"/>
      <c r="E360" s="90"/>
      <c r="F360" s="90"/>
      <c r="G360" s="90"/>
      <c r="H360" s="330"/>
      <c r="I360" s="330"/>
      <c r="J360" s="330"/>
      <c r="K360" s="330"/>
      <c r="L360" s="330"/>
      <c r="M360" s="330"/>
      <c r="N360" s="330"/>
      <c r="O360" s="330"/>
      <c r="P360" s="330"/>
      <c r="Q360" s="42"/>
      <c r="R360" s="34" t="s">
        <v>28</v>
      </c>
    </row>
    <row r="361" spans="1:19" ht="28.5" customHeight="1">
      <c r="A361" s="336" t="s">
        <v>126</v>
      </c>
      <c r="B361" s="336"/>
      <c r="C361" s="336"/>
      <c r="D361" s="107">
        <v>200</v>
      </c>
      <c r="E361" s="107">
        <v>3.2</v>
      </c>
      <c r="F361" s="24">
        <v>3.1</v>
      </c>
      <c r="G361" s="24">
        <v>19</v>
      </c>
      <c r="H361" s="23">
        <v>116.7</v>
      </c>
      <c r="I361" s="24">
        <v>1.27</v>
      </c>
      <c r="J361" s="24">
        <v>0.04</v>
      </c>
      <c r="K361" s="24">
        <v>0</v>
      </c>
      <c r="L361" s="24">
        <v>0</v>
      </c>
      <c r="M361" s="24">
        <v>118.04</v>
      </c>
      <c r="N361" s="24">
        <v>88.2</v>
      </c>
      <c r="O361" s="24">
        <v>13.72</v>
      </c>
      <c r="P361" s="24">
        <v>0.14</v>
      </c>
      <c r="Q361" s="11"/>
      <c r="R361" s="33" t="s">
        <v>87</v>
      </c>
      <c r="S361" s="127">
        <v>0</v>
      </c>
    </row>
    <row r="362" spans="1:18" ht="28.5" customHeight="1">
      <c r="A362" s="250" t="s">
        <v>127</v>
      </c>
      <c r="B362" s="28">
        <v>2</v>
      </c>
      <c r="C362" s="28">
        <v>2</v>
      </c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11"/>
      <c r="R362" s="34" t="s">
        <v>29</v>
      </c>
    </row>
    <row r="363" spans="1:19" ht="28.5" customHeight="1">
      <c r="A363" s="74" t="s">
        <v>39</v>
      </c>
      <c r="B363" s="28">
        <v>15</v>
      </c>
      <c r="C363" s="28">
        <v>15</v>
      </c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42"/>
      <c r="R363" s="34" t="s">
        <v>75</v>
      </c>
      <c r="S363" s="129">
        <f>B392+B378</f>
        <v>129.20000000000002</v>
      </c>
    </row>
    <row r="364" spans="1:19" ht="28.5" customHeight="1">
      <c r="A364" s="74" t="s">
        <v>69</v>
      </c>
      <c r="B364" s="28">
        <v>130</v>
      </c>
      <c r="C364" s="28">
        <v>130</v>
      </c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42"/>
      <c r="R364" s="33" t="s">
        <v>67</v>
      </c>
      <c r="S364" s="129"/>
    </row>
    <row r="365" spans="1:19" ht="28.5" customHeight="1">
      <c r="A365" s="350" t="s">
        <v>251</v>
      </c>
      <c r="B365" s="350"/>
      <c r="C365" s="350"/>
      <c r="D365" s="283">
        <v>160</v>
      </c>
      <c r="E365" s="284">
        <v>0.2</v>
      </c>
      <c r="F365" s="284">
        <v>0.25</v>
      </c>
      <c r="G365" s="284">
        <v>15</v>
      </c>
      <c r="H365" s="285">
        <v>66.91666666666667</v>
      </c>
      <c r="I365" s="286">
        <v>2.5</v>
      </c>
      <c r="J365" s="286">
        <v>0.05</v>
      </c>
      <c r="K365" s="286">
        <v>0</v>
      </c>
      <c r="L365" s="286">
        <v>0.5000000000000001</v>
      </c>
      <c r="M365" s="286">
        <v>10</v>
      </c>
      <c r="N365" s="286">
        <v>5</v>
      </c>
      <c r="O365" s="286">
        <v>2.5</v>
      </c>
      <c r="P365" s="286">
        <v>0</v>
      </c>
      <c r="Q365" s="11"/>
      <c r="R365" s="33" t="s">
        <v>68</v>
      </c>
      <c r="S365" s="129"/>
    </row>
    <row r="366" spans="1:18" ht="28.5" customHeight="1">
      <c r="A366" s="336" t="s">
        <v>36</v>
      </c>
      <c r="B366" s="336"/>
      <c r="C366" s="336"/>
      <c r="D366" s="107">
        <v>20</v>
      </c>
      <c r="E366" s="24">
        <v>0.94</v>
      </c>
      <c r="F366" s="24">
        <v>0.2</v>
      </c>
      <c r="G366" s="24">
        <v>8.74</v>
      </c>
      <c r="H366" s="23">
        <v>40.52</v>
      </c>
      <c r="I366" s="24">
        <v>0</v>
      </c>
      <c r="J366" s="24">
        <v>0.016</v>
      </c>
      <c r="K366" s="24">
        <v>0</v>
      </c>
      <c r="L366" s="24">
        <v>0</v>
      </c>
      <c r="M366" s="24">
        <v>3.6</v>
      </c>
      <c r="N366" s="24">
        <v>17.4</v>
      </c>
      <c r="O366" s="24">
        <v>3.8</v>
      </c>
      <c r="P366" s="24">
        <v>0.56</v>
      </c>
      <c r="Q366" s="11"/>
      <c r="R366" s="34" t="s">
        <v>30</v>
      </c>
    </row>
    <row r="367" spans="1:19" ht="28.5" customHeight="1">
      <c r="A367" s="354" t="s">
        <v>11</v>
      </c>
      <c r="B367" s="354"/>
      <c r="C367" s="354"/>
      <c r="D367" s="354"/>
      <c r="E367" s="110">
        <v>35.68</v>
      </c>
      <c r="F367" s="110">
        <v>27.82</v>
      </c>
      <c r="G367" s="110">
        <v>132.82</v>
      </c>
      <c r="H367" s="111">
        <v>924.3799999999999</v>
      </c>
      <c r="I367" s="110">
        <v>85.32</v>
      </c>
      <c r="J367" s="110">
        <v>0.7545000000000001</v>
      </c>
      <c r="K367" s="110">
        <v>0.06</v>
      </c>
      <c r="L367" s="110">
        <v>7.8</v>
      </c>
      <c r="M367" s="110">
        <v>182.1</v>
      </c>
      <c r="N367" s="110">
        <v>565.5</v>
      </c>
      <c r="O367" s="110">
        <v>135.33</v>
      </c>
      <c r="P367" s="110">
        <v>9.158000000000001</v>
      </c>
      <c r="Q367" s="11"/>
      <c r="R367" s="36" t="s">
        <v>31</v>
      </c>
      <c r="S367" s="129">
        <f>C364+C351</f>
        <v>170</v>
      </c>
    </row>
    <row r="368" spans="1:19" ht="28.5" customHeight="1">
      <c r="A368" s="334" t="s">
        <v>244</v>
      </c>
      <c r="B368" s="334"/>
      <c r="C368" s="334"/>
      <c r="D368" s="1">
        <v>80</v>
      </c>
      <c r="E368" s="24">
        <v>1.2</v>
      </c>
      <c r="F368" s="24">
        <v>4</v>
      </c>
      <c r="G368" s="24">
        <v>2.9</v>
      </c>
      <c r="H368" s="23">
        <v>52.4</v>
      </c>
      <c r="I368" s="25">
        <v>10.6</v>
      </c>
      <c r="J368" s="25">
        <v>0.0285</v>
      </c>
      <c r="K368" s="25">
        <v>0</v>
      </c>
      <c r="L368" s="25">
        <v>2.0900000000000003</v>
      </c>
      <c r="M368" s="25">
        <v>27.36</v>
      </c>
      <c r="N368" s="25">
        <v>34.2</v>
      </c>
      <c r="O368" s="25">
        <v>12.92</v>
      </c>
      <c r="P368" s="25">
        <v>0.6080000000000001</v>
      </c>
      <c r="Q368" s="11"/>
      <c r="R368" s="112" t="s">
        <v>99</v>
      </c>
      <c r="S368" s="129"/>
    </row>
    <row r="369" spans="1:19" ht="28.5" customHeight="1">
      <c r="A369" s="228" t="s">
        <v>245</v>
      </c>
      <c r="B369" s="31">
        <v>76.25</v>
      </c>
      <c r="C369" s="27">
        <v>61</v>
      </c>
      <c r="D369" s="247"/>
      <c r="E369" s="80"/>
      <c r="F369" s="80"/>
      <c r="G369" s="80"/>
      <c r="H369" s="80"/>
      <c r="I369" s="38"/>
      <c r="J369" s="38"/>
      <c r="K369" s="38"/>
      <c r="L369" s="38"/>
      <c r="M369" s="38"/>
      <c r="N369" s="38"/>
      <c r="O369" s="38"/>
      <c r="P369" s="38"/>
      <c r="Q369" s="11"/>
      <c r="R369" s="33" t="s">
        <v>32</v>
      </c>
      <c r="S369" s="129"/>
    </row>
    <row r="370" spans="1:19" ht="45.75" customHeight="1">
      <c r="A370" s="369" t="s">
        <v>246</v>
      </c>
      <c r="B370" s="369"/>
      <c r="C370" s="369"/>
      <c r="D370" s="247"/>
      <c r="E370" s="80"/>
      <c r="F370" s="80"/>
      <c r="G370" s="80"/>
      <c r="H370" s="162"/>
      <c r="I370" s="28"/>
      <c r="J370" s="28"/>
      <c r="K370" s="28"/>
      <c r="L370" s="28"/>
      <c r="M370" s="28"/>
      <c r="N370" s="28"/>
      <c r="O370" s="28"/>
      <c r="P370" s="28"/>
      <c r="Q370" s="11"/>
      <c r="R370" s="33" t="s">
        <v>33</v>
      </c>
      <c r="S370" s="129"/>
    </row>
    <row r="371" spans="1:19" ht="28.5" customHeight="1">
      <c r="A371" s="22" t="s">
        <v>113</v>
      </c>
      <c r="B371" s="52">
        <v>16.8</v>
      </c>
      <c r="C371" s="39">
        <v>16</v>
      </c>
      <c r="D371" s="247"/>
      <c r="E371" s="80"/>
      <c r="F371" s="80"/>
      <c r="G371" s="80"/>
      <c r="H371" s="162"/>
      <c r="I371" s="28"/>
      <c r="J371" s="28"/>
      <c r="K371" s="28"/>
      <c r="L371" s="28"/>
      <c r="M371" s="28"/>
      <c r="N371" s="28"/>
      <c r="O371" s="28"/>
      <c r="P371" s="28"/>
      <c r="Q371" s="11"/>
      <c r="R371" s="34" t="s">
        <v>76</v>
      </c>
      <c r="S371" s="129">
        <f>B360</f>
        <v>6</v>
      </c>
    </row>
    <row r="372" spans="1:19" ht="28.5" customHeight="1">
      <c r="A372" s="74" t="s">
        <v>85</v>
      </c>
      <c r="B372" s="38">
        <v>16.32</v>
      </c>
      <c r="C372" s="39">
        <v>16</v>
      </c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11"/>
      <c r="R372" s="33" t="s">
        <v>34</v>
      </c>
      <c r="S372" s="129">
        <f>B359+B354+B389</f>
        <v>19</v>
      </c>
    </row>
    <row r="373" spans="1:19" ht="28.5" customHeight="1">
      <c r="A373" s="74" t="s">
        <v>247</v>
      </c>
      <c r="B373" s="266">
        <v>0.08</v>
      </c>
      <c r="C373" s="266">
        <v>0.08</v>
      </c>
      <c r="D373" s="27"/>
      <c r="E373" s="27"/>
      <c r="F373" s="28"/>
      <c r="G373" s="265"/>
      <c r="H373" s="265"/>
      <c r="I373" s="25"/>
      <c r="J373" s="25"/>
      <c r="K373" s="25"/>
      <c r="L373" s="25"/>
      <c r="M373" s="25"/>
      <c r="N373" s="25"/>
      <c r="O373" s="25"/>
      <c r="P373" s="25"/>
      <c r="Q373" s="11"/>
      <c r="R373" s="33" t="s">
        <v>25</v>
      </c>
      <c r="S373" s="129">
        <f>B352+B403+B375</f>
        <v>15</v>
      </c>
    </row>
    <row r="374" spans="1:21" s="130" customFormat="1" ht="28.5" customHeight="1">
      <c r="A374" s="74" t="s">
        <v>248</v>
      </c>
      <c r="B374" s="29">
        <v>4</v>
      </c>
      <c r="C374" s="39">
        <v>4</v>
      </c>
      <c r="D374" s="27"/>
      <c r="E374" s="27"/>
      <c r="F374" s="28"/>
      <c r="G374" s="265"/>
      <c r="H374" s="265"/>
      <c r="I374" s="25"/>
      <c r="J374" s="25"/>
      <c r="K374" s="25"/>
      <c r="L374" s="25"/>
      <c r="M374" s="25"/>
      <c r="N374" s="25"/>
      <c r="O374" s="25"/>
      <c r="P374" s="25"/>
      <c r="Q374" s="11"/>
      <c r="R374" s="34" t="s">
        <v>35</v>
      </c>
      <c r="S374" s="129">
        <f>B350</f>
        <v>106</v>
      </c>
      <c r="U374" s="127"/>
    </row>
    <row r="375" spans="1:18" ht="28.5" customHeight="1">
      <c r="A375" s="63" t="s">
        <v>44</v>
      </c>
      <c r="B375" s="28">
        <v>4</v>
      </c>
      <c r="C375" s="28">
        <v>4</v>
      </c>
      <c r="D375" s="27"/>
      <c r="E375" s="38"/>
      <c r="F375" s="24"/>
      <c r="G375" s="24"/>
      <c r="H375" s="23"/>
      <c r="I375" s="25"/>
      <c r="J375" s="25"/>
      <c r="K375" s="25"/>
      <c r="L375" s="25"/>
      <c r="M375" s="25"/>
      <c r="N375" s="25"/>
      <c r="O375" s="25"/>
      <c r="P375" s="25"/>
      <c r="Q375" s="11"/>
      <c r="R375" s="34" t="s">
        <v>86</v>
      </c>
    </row>
    <row r="376" spans="1:17" ht="28.5" customHeight="1">
      <c r="A376" s="154" t="s">
        <v>100</v>
      </c>
      <c r="B376" s="53">
        <v>2.0250000000000004</v>
      </c>
      <c r="C376" s="54">
        <v>1.5</v>
      </c>
      <c r="D376" s="28"/>
      <c r="E376" s="44"/>
      <c r="F376" s="44"/>
      <c r="G376" s="44"/>
      <c r="H376" s="72"/>
      <c r="I376" s="202"/>
      <c r="J376" s="202"/>
      <c r="K376" s="202"/>
      <c r="L376" s="202"/>
      <c r="M376" s="202"/>
      <c r="N376" s="202"/>
      <c r="O376" s="202"/>
      <c r="P376" s="202"/>
      <c r="Q376" s="11"/>
    </row>
    <row r="377" spans="1:17" ht="28.5" customHeight="1">
      <c r="A377" s="350" t="s">
        <v>142</v>
      </c>
      <c r="B377" s="350"/>
      <c r="C377" s="350"/>
      <c r="D377" s="288" t="s">
        <v>221</v>
      </c>
      <c r="E377" s="288">
        <v>6.1</v>
      </c>
      <c r="F377" s="288">
        <v>8.3</v>
      </c>
      <c r="G377" s="288">
        <v>30.2</v>
      </c>
      <c r="H377" s="289">
        <v>219.89999999999998</v>
      </c>
      <c r="I377" s="290">
        <v>1.72</v>
      </c>
      <c r="J377" s="290">
        <v>0.25</v>
      </c>
      <c r="K377" s="290">
        <v>0.02</v>
      </c>
      <c r="L377" s="290">
        <v>0.41</v>
      </c>
      <c r="M377" s="290">
        <v>82</v>
      </c>
      <c r="N377" s="290">
        <v>64.4</v>
      </c>
      <c r="O377" s="290">
        <v>13.87</v>
      </c>
      <c r="P377" s="290">
        <v>0.8</v>
      </c>
      <c r="Q377" s="11"/>
    </row>
    <row r="378" spans="1:17" ht="28.5" customHeight="1">
      <c r="A378" s="298" t="s">
        <v>45</v>
      </c>
      <c r="B378" s="292">
        <v>21.76</v>
      </c>
      <c r="C378" s="307">
        <v>16</v>
      </c>
      <c r="D378" s="319"/>
      <c r="E378" s="320"/>
      <c r="F378" s="320"/>
      <c r="G378" s="320"/>
      <c r="H378" s="321"/>
      <c r="I378" s="321"/>
      <c r="J378" s="321"/>
      <c r="K378" s="321"/>
      <c r="L378" s="321"/>
      <c r="M378" s="321"/>
      <c r="N378" s="321"/>
      <c r="O378" s="321"/>
      <c r="P378" s="321"/>
      <c r="Q378" s="11"/>
    </row>
    <row r="379" spans="1:17" ht="28.5" customHeight="1">
      <c r="A379" s="298" t="s">
        <v>46</v>
      </c>
      <c r="B379" s="292">
        <v>18.88</v>
      </c>
      <c r="C379" s="307">
        <v>16</v>
      </c>
      <c r="D379" s="324"/>
      <c r="E379" s="286"/>
      <c r="F379" s="286"/>
      <c r="G379" s="286"/>
      <c r="H379" s="289"/>
      <c r="I379" s="289"/>
      <c r="J379" s="289"/>
      <c r="K379" s="289"/>
      <c r="L379" s="289"/>
      <c r="M379" s="289"/>
      <c r="N379" s="289"/>
      <c r="O379" s="289"/>
      <c r="P379" s="289"/>
      <c r="Q379" s="11"/>
    </row>
    <row r="380" spans="1:17" ht="36" customHeight="1">
      <c r="A380" s="298" t="s">
        <v>133</v>
      </c>
      <c r="B380" s="292">
        <v>16</v>
      </c>
      <c r="C380" s="307">
        <v>16</v>
      </c>
      <c r="D380" s="288"/>
      <c r="E380" s="310"/>
      <c r="F380" s="310"/>
      <c r="G380" s="310"/>
      <c r="H380" s="293"/>
      <c r="I380" s="293"/>
      <c r="J380" s="293"/>
      <c r="K380" s="293"/>
      <c r="L380" s="293"/>
      <c r="M380" s="293"/>
      <c r="N380" s="293"/>
      <c r="O380" s="293"/>
      <c r="P380" s="293"/>
      <c r="Q380" s="11"/>
    </row>
    <row r="381" spans="1:17" ht="28.5" customHeight="1">
      <c r="A381" s="325" t="s">
        <v>131</v>
      </c>
      <c r="B381" s="293">
        <v>20.2</v>
      </c>
      <c r="C381" s="293">
        <v>20</v>
      </c>
      <c r="D381" s="288"/>
      <c r="E381" s="286"/>
      <c r="F381" s="286"/>
      <c r="G381" s="286"/>
      <c r="H381" s="289"/>
      <c r="I381" s="289"/>
      <c r="J381" s="289"/>
      <c r="K381" s="289"/>
      <c r="L381" s="289"/>
      <c r="M381" s="289"/>
      <c r="N381" s="289"/>
      <c r="O381" s="289"/>
      <c r="P381" s="289"/>
      <c r="Q381" s="11"/>
    </row>
    <row r="382" spans="1:17" ht="28.5" customHeight="1">
      <c r="A382" s="326" t="s">
        <v>47</v>
      </c>
      <c r="B382" s="293">
        <v>66.5</v>
      </c>
      <c r="C382" s="296">
        <v>50</v>
      </c>
      <c r="D382" s="296"/>
      <c r="E382" s="310"/>
      <c r="F382" s="310"/>
      <c r="G382" s="310"/>
      <c r="H382" s="293"/>
      <c r="I382" s="293"/>
      <c r="J382" s="293"/>
      <c r="K382" s="293"/>
      <c r="L382" s="293"/>
      <c r="M382" s="293"/>
      <c r="N382" s="293"/>
      <c r="O382" s="293"/>
      <c r="P382" s="293"/>
      <c r="Q382" s="11"/>
    </row>
    <row r="383" spans="1:17" ht="28.5" customHeight="1">
      <c r="A383" s="326" t="s">
        <v>48</v>
      </c>
      <c r="B383" s="293">
        <v>71.5</v>
      </c>
      <c r="C383" s="296">
        <v>50</v>
      </c>
      <c r="D383" s="296"/>
      <c r="E383" s="310"/>
      <c r="F383" s="310"/>
      <c r="G383" s="310"/>
      <c r="H383" s="293"/>
      <c r="I383" s="293"/>
      <c r="J383" s="293"/>
      <c r="K383" s="293"/>
      <c r="L383" s="293"/>
      <c r="M383" s="293"/>
      <c r="N383" s="293"/>
      <c r="O383" s="293"/>
      <c r="P383" s="293"/>
      <c r="Q383" s="11"/>
    </row>
    <row r="384" spans="1:17" ht="28.5" customHeight="1">
      <c r="A384" s="327" t="s">
        <v>49</v>
      </c>
      <c r="B384" s="293">
        <v>77</v>
      </c>
      <c r="C384" s="296">
        <v>50</v>
      </c>
      <c r="D384" s="296"/>
      <c r="E384" s="310"/>
      <c r="F384" s="310"/>
      <c r="G384" s="310"/>
      <c r="H384" s="293"/>
      <c r="I384" s="293"/>
      <c r="J384" s="293"/>
      <c r="K384" s="293"/>
      <c r="L384" s="293"/>
      <c r="M384" s="293"/>
      <c r="N384" s="293"/>
      <c r="O384" s="293"/>
      <c r="P384" s="293"/>
      <c r="Q384" s="11"/>
    </row>
    <row r="385" spans="1:17" ht="28.5" customHeight="1">
      <c r="A385" s="327" t="s">
        <v>50</v>
      </c>
      <c r="B385" s="293">
        <v>83.5</v>
      </c>
      <c r="C385" s="296">
        <v>50</v>
      </c>
      <c r="D385" s="296"/>
      <c r="E385" s="310"/>
      <c r="F385" s="310"/>
      <c r="G385" s="310"/>
      <c r="H385" s="293"/>
      <c r="I385" s="293"/>
      <c r="J385" s="293"/>
      <c r="K385" s="293"/>
      <c r="L385" s="293"/>
      <c r="M385" s="293"/>
      <c r="N385" s="293"/>
      <c r="O385" s="293"/>
      <c r="P385" s="293"/>
      <c r="Q385" s="11"/>
    </row>
    <row r="386" spans="1:18" ht="28.5" customHeight="1">
      <c r="A386" s="309" t="s">
        <v>194</v>
      </c>
      <c r="B386" s="310">
        <v>16.25</v>
      </c>
      <c r="C386" s="296">
        <v>13</v>
      </c>
      <c r="D386" s="296"/>
      <c r="E386" s="310"/>
      <c r="F386" s="310"/>
      <c r="G386" s="310"/>
      <c r="H386" s="293"/>
      <c r="I386" s="293"/>
      <c r="J386" s="293"/>
      <c r="K386" s="293"/>
      <c r="L386" s="293"/>
      <c r="M386" s="293"/>
      <c r="N386" s="293"/>
      <c r="O386" s="293"/>
      <c r="P386" s="293"/>
      <c r="Q386" s="11"/>
      <c r="R386" s="11"/>
    </row>
    <row r="387" spans="1:18" ht="28.5" customHeight="1">
      <c r="A387" s="326" t="s">
        <v>43</v>
      </c>
      <c r="B387" s="310">
        <v>17.29</v>
      </c>
      <c r="C387" s="296">
        <v>13</v>
      </c>
      <c r="D387" s="296"/>
      <c r="E387" s="310"/>
      <c r="F387" s="310"/>
      <c r="G387" s="310"/>
      <c r="H387" s="293"/>
      <c r="I387" s="293"/>
      <c r="J387" s="293"/>
      <c r="K387" s="293"/>
      <c r="L387" s="293"/>
      <c r="M387" s="293"/>
      <c r="N387" s="293"/>
      <c r="O387" s="293"/>
      <c r="P387" s="293"/>
      <c r="Q387" s="11"/>
      <c r="R387" s="11"/>
    </row>
    <row r="388" spans="1:17" ht="28.5" customHeight="1">
      <c r="A388" s="326" t="s">
        <v>51</v>
      </c>
      <c r="B388" s="293">
        <v>11.899999999999999</v>
      </c>
      <c r="C388" s="296">
        <v>10</v>
      </c>
      <c r="D388" s="296"/>
      <c r="E388" s="310"/>
      <c r="F388" s="310"/>
      <c r="G388" s="310"/>
      <c r="H388" s="293"/>
      <c r="I388" s="293"/>
      <c r="J388" s="293"/>
      <c r="K388" s="293"/>
      <c r="L388" s="293"/>
      <c r="M388" s="293"/>
      <c r="N388" s="293"/>
      <c r="O388" s="293"/>
      <c r="P388" s="293"/>
      <c r="Q388" s="11"/>
    </row>
    <row r="389" spans="1:17" ht="28.5" customHeight="1">
      <c r="A389" s="326" t="s">
        <v>79</v>
      </c>
      <c r="B389" s="307">
        <v>4</v>
      </c>
      <c r="C389" s="328">
        <v>4</v>
      </c>
      <c r="D389" s="296"/>
      <c r="E389" s="310"/>
      <c r="F389" s="310"/>
      <c r="G389" s="310"/>
      <c r="H389" s="293"/>
      <c r="I389" s="293"/>
      <c r="J389" s="293"/>
      <c r="K389" s="293"/>
      <c r="L389" s="293"/>
      <c r="M389" s="293"/>
      <c r="N389" s="293"/>
      <c r="O389" s="293"/>
      <c r="P389" s="293"/>
      <c r="Q389" s="11"/>
    </row>
    <row r="390" spans="1:17" ht="28.5" customHeight="1">
      <c r="A390" s="325" t="s">
        <v>42</v>
      </c>
      <c r="B390" s="305">
        <v>38</v>
      </c>
      <c r="C390" s="305">
        <v>32</v>
      </c>
      <c r="D390" s="296"/>
      <c r="E390" s="310"/>
      <c r="F390" s="304"/>
      <c r="G390" s="293"/>
      <c r="H390" s="293"/>
      <c r="I390" s="293"/>
      <c r="J390" s="293"/>
      <c r="K390" s="293"/>
      <c r="L390" s="293"/>
      <c r="M390" s="293"/>
      <c r="N390" s="293"/>
      <c r="O390" s="293"/>
      <c r="P390" s="293"/>
      <c r="Q390" s="11"/>
    </row>
    <row r="391" spans="1:17" ht="28.5" customHeight="1">
      <c r="A391" s="336" t="s">
        <v>91</v>
      </c>
      <c r="B391" s="336"/>
      <c r="C391" s="336"/>
      <c r="D391" s="107">
        <v>250</v>
      </c>
      <c r="E391" s="2">
        <v>19.24</v>
      </c>
      <c r="F391" s="2">
        <v>13.7</v>
      </c>
      <c r="G391" s="2">
        <v>32.26</v>
      </c>
      <c r="H391" s="3">
        <v>329.29999999999995</v>
      </c>
      <c r="I391" s="2">
        <v>5</v>
      </c>
      <c r="J391" s="24">
        <v>0.25</v>
      </c>
      <c r="K391" s="24">
        <v>0.04</v>
      </c>
      <c r="L391" s="24">
        <v>4.6</v>
      </c>
      <c r="M391" s="24">
        <v>25.99</v>
      </c>
      <c r="N391" s="24">
        <v>235</v>
      </c>
      <c r="O391" s="24">
        <v>48.54</v>
      </c>
      <c r="P391" s="24">
        <v>3.04</v>
      </c>
      <c r="Q391" s="11"/>
    </row>
    <row r="392" spans="1:17" ht="28.5" customHeight="1">
      <c r="A392" s="66" t="s">
        <v>45</v>
      </c>
      <c r="B392" s="43">
        <v>107.44000000000001</v>
      </c>
      <c r="C392" s="70">
        <v>79</v>
      </c>
      <c r="D392" s="330"/>
      <c r="E392" s="90"/>
      <c r="F392" s="90"/>
      <c r="G392" s="90"/>
      <c r="H392" s="91"/>
      <c r="I392" s="91"/>
      <c r="J392" s="91"/>
      <c r="K392" s="91"/>
      <c r="L392" s="91"/>
      <c r="M392" s="91"/>
      <c r="N392" s="91"/>
      <c r="O392" s="91"/>
      <c r="P392" s="91"/>
      <c r="Q392" s="11"/>
    </row>
    <row r="393" spans="1:17" ht="28.5" customHeight="1">
      <c r="A393" s="66" t="s">
        <v>46</v>
      </c>
      <c r="B393" s="43">
        <v>93.22</v>
      </c>
      <c r="C393" s="70">
        <v>79</v>
      </c>
      <c r="D393" s="95"/>
      <c r="E393" s="96"/>
      <c r="F393" s="2"/>
      <c r="G393" s="84"/>
      <c r="H393" s="159"/>
      <c r="I393" s="159"/>
      <c r="J393" s="159"/>
      <c r="K393" s="159"/>
      <c r="L393" s="159"/>
      <c r="M393" s="159"/>
      <c r="N393" s="159"/>
      <c r="O393" s="159"/>
      <c r="P393" s="159"/>
      <c r="Q393" s="11"/>
    </row>
    <row r="394" spans="1:17" ht="28.5" customHeight="1">
      <c r="A394" s="66" t="s">
        <v>133</v>
      </c>
      <c r="B394" s="43">
        <v>79</v>
      </c>
      <c r="C394" s="70">
        <v>79</v>
      </c>
      <c r="D394" s="95"/>
      <c r="E394" s="44"/>
      <c r="F394" s="44"/>
      <c r="G394" s="44"/>
      <c r="H394" s="70"/>
      <c r="I394" s="70"/>
      <c r="J394" s="70"/>
      <c r="K394" s="70"/>
      <c r="L394" s="70"/>
      <c r="M394" s="70"/>
      <c r="N394" s="70"/>
      <c r="O394" s="70"/>
      <c r="P394" s="70"/>
      <c r="Q394" s="11"/>
    </row>
    <row r="395" spans="1:17" ht="28.5" customHeight="1">
      <c r="A395" s="74" t="s">
        <v>102</v>
      </c>
      <c r="B395" s="52"/>
      <c r="C395" s="72">
        <v>50</v>
      </c>
      <c r="D395" s="72"/>
      <c r="E395" s="44"/>
      <c r="F395" s="44"/>
      <c r="G395" s="44"/>
      <c r="H395" s="70"/>
      <c r="I395" s="70"/>
      <c r="J395" s="70"/>
      <c r="K395" s="70"/>
      <c r="L395" s="70"/>
      <c r="M395" s="70"/>
      <c r="N395" s="70"/>
      <c r="O395" s="70"/>
      <c r="P395" s="70"/>
      <c r="Q395" s="11"/>
    </row>
    <row r="396" spans="1:17" ht="28.5" customHeight="1">
      <c r="A396" s="138" t="s">
        <v>47</v>
      </c>
      <c r="B396" s="52">
        <v>219.45000000000002</v>
      </c>
      <c r="C396" s="78">
        <v>165</v>
      </c>
      <c r="D396" s="72"/>
      <c r="E396" s="44"/>
      <c r="F396" s="44"/>
      <c r="G396" s="44"/>
      <c r="H396" s="70"/>
      <c r="I396" s="70"/>
      <c r="J396" s="70"/>
      <c r="K396" s="70"/>
      <c r="L396" s="70"/>
      <c r="M396" s="70"/>
      <c r="N396" s="70"/>
      <c r="O396" s="70"/>
      <c r="P396" s="70"/>
      <c r="Q396" s="171"/>
    </row>
    <row r="397" spans="1:21" s="130" customFormat="1" ht="28.5" customHeight="1">
      <c r="A397" s="138" t="s">
        <v>48</v>
      </c>
      <c r="B397" s="52">
        <v>235.95</v>
      </c>
      <c r="C397" s="78">
        <v>165</v>
      </c>
      <c r="D397" s="72"/>
      <c r="E397" s="44"/>
      <c r="F397" s="44"/>
      <c r="G397" s="44"/>
      <c r="H397" s="70"/>
      <c r="I397" s="70"/>
      <c r="J397" s="70"/>
      <c r="K397" s="70"/>
      <c r="L397" s="70"/>
      <c r="M397" s="70"/>
      <c r="N397" s="70"/>
      <c r="O397" s="70"/>
      <c r="P397" s="70"/>
      <c r="Q397" s="11"/>
      <c r="U397" s="127"/>
    </row>
    <row r="398" spans="1:17" ht="28.5" customHeight="1">
      <c r="A398" s="138" t="s">
        <v>49</v>
      </c>
      <c r="B398" s="52">
        <v>254.1</v>
      </c>
      <c r="C398" s="78">
        <v>165</v>
      </c>
      <c r="D398" s="72"/>
      <c r="E398" s="44"/>
      <c r="F398" s="59"/>
      <c r="G398" s="59"/>
      <c r="H398" s="53"/>
      <c r="I398" s="53"/>
      <c r="J398" s="53"/>
      <c r="K398" s="53"/>
      <c r="L398" s="53"/>
      <c r="M398" s="53"/>
      <c r="N398" s="53"/>
      <c r="O398" s="53"/>
      <c r="P398" s="53"/>
      <c r="Q398" s="11"/>
    </row>
    <row r="399" spans="1:17" ht="28.5" customHeight="1">
      <c r="A399" s="138" t="s">
        <v>50</v>
      </c>
      <c r="B399" s="52">
        <v>275.55</v>
      </c>
      <c r="C399" s="78">
        <v>165</v>
      </c>
      <c r="D399" s="72"/>
      <c r="E399" s="44"/>
      <c r="F399" s="59"/>
      <c r="G399" s="59"/>
      <c r="H399" s="53"/>
      <c r="I399" s="53"/>
      <c r="J399" s="53"/>
      <c r="K399" s="53"/>
      <c r="L399" s="53"/>
      <c r="M399" s="53"/>
      <c r="N399" s="53"/>
      <c r="O399" s="53"/>
      <c r="P399" s="53"/>
      <c r="Q399" s="11"/>
    </row>
    <row r="400" spans="1:17" ht="28.5" customHeight="1">
      <c r="A400" s="63" t="s">
        <v>194</v>
      </c>
      <c r="B400" s="52">
        <v>31.25</v>
      </c>
      <c r="C400" s="28">
        <v>25</v>
      </c>
      <c r="D400" s="72"/>
      <c r="E400" s="44"/>
      <c r="F400" s="44"/>
      <c r="G400" s="44"/>
      <c r="H400" s="70"/>
      <c r="I400" s="70"/>
      <c r="J400" s="70"/>
      <c r="K400" s="70"/>
      <c r="L400" s="70"/>
      <c r="M400" s="70"/>
      <c r="N400" s="70"/>
      <c r="O400" s="70"/>
      <c r="P400" s="70"/>
      <c r="Q400" s="11"/>
    </row>
    <row r="401" spans="1:17" ht="28.5" customHeight="1">
      <c r="A401" s="138" t="s">
        <v>43</v>
      </c>
      <c r="B401" s="52">
        <v>33.25</v>
      </c>
      <c r="C401" s="28">
        <v>25</v>
      </c>
      <c r="D401" s="72"/>
      <c r="E401" s="44"/>
      <c r="F401" s="44"/>
      <c r="G401" s="44"/>
      <c r="H401" s="70"/>
      <c r="I401" s="70"/>
      <c r="J401" s="70"/>
      <c r="K401" s="70"/>
      <c r="L401" s="70"/>
      <c r="M401" s="70"/>
      <c r="N401" s="70"/>
      <c r="O401" s="70"/>
      <c r="P401" s="70"/>
      <c r="Q401" s="11"/>
    </row>
    <row r="402" spans="1:17" ht="28.5" customHeight="1">
      <c r="A402" s="138" t="s">
        <v>51</v>
      </c>
      <c r="B402" s="52">
        <v>23.799999999999997</v>
      </c>
      <c r="C402" s="28">
        <v>20</v>
      </c>
      <c r="D402" s="72"/>
      <c r="E402" s="44"/>
      <c r="F402" s="44"/>
      <c r="G402" s="44"/>
      <c r="H402" s="70"/>
      <c r="I402" s="70"/>
      <c r="J402" s="70"/>
      <c r="K402" s="70"/>
      <c r="L402" s="70"/>
      <c r="M402" s="70"/>
      <c r="N402" s="70"/>
      <c r="O402" s="70"/>
      <c r="P402" s="70"/>
      <c r="Q402" s="11"/>
    </row>
    <row r="403" spans="1:17" ht="28.5" customHeight="1">
      <c r="A403" s="138" t="s">
        <v>44</v>
      </c>
      <c r="B403" s="28">
        <v>8</v>
      </c>
      <c r="C403" s="28">
        <v>8</v>
      </c>
      <c r="D403" s="161"/>
      <c r="E403" s="44"/>
      <c r="F403" s="44"/>
      <c r="G403" s="44"/>
      <c r="H403" s="70"/>
      <c r="I403" s="70"/>
      <c r="J403" s="70"/>
      <c r="K403" s="70"/>
      <c r="L403" s="70"/>
      <c r="M403" s="70"/>
      <c r="N403" s="70"/>
      <c r="O403" s="70"/>
      <c r="P403" s="70"/>
      <c r="Q403" s="11"/>
    </row>
    <row r="404" spans="1:17" ht="28.5" customHeight="1">
      <c r="A404" s="336" t="s">
        <v>105</v>
      </c>
      <c r="B404" s="336"/>
      <c r="C404" s="336"/>
      <c r="D404" s="191">
        <v>200</v>
      </c>
      <c r="E404" s="107">
        <v>0.7</v>
      </c>
      <c r="F404" s="107">
        <v>0.3</v>
      </c>
      <c r="G404" s="24">
        <v>21.1</v>
      </c>
      <c r="H404" s="23">
        <v>89.9</v>
      </c>
      <c r="I404" s="25">
        <v>68</v>
      </c>
      <c r="J404" s="25">
        <v>0.01</v>
      </c>
      <c r="K404" s="25">
        <v>0</v>
      </c>
      <c r="L404" s="25">
        <v>0.7</v>
      </c>
      <c r="M404" s="25">
        <v>13.15</v>
      </c>
      <c r="N404" s="25">
        <v>22.7</v>
      </c>
      <c r="O404" s="25">
        <v>2.8</v>
      </c>
      <c r="P404" s="25">
        <v>0.23</v>
      </c>
      <c r="Q404" s="11"/>
    </row>
    <row r="405" spans="1:17" ht="28.5" customHeight="1">
      <c r="A405" s="63" t="s">
        <v>106</v>
      </c>
      <c r="B405" s="28">
        <v>20.3</v>
      </c>
      <c r="C405" s="28">
        <v>20</v>
      </c>
      <c r="D405" s="191"/>
      <c r="E405" s="107"/>
      <c r="F405" s="107"/>
      <c r="G405" s="107"/>
      <c r="H405" s="23"/>
      <c r="I405" s="211"/>
      <c r="J405" s="211"/>
      <c r="K405" s="211"/>
      <c r="L405" s="211"/>
      <c r="M405" s="211"/>
      <c r="N405" s="211"/>
      <c r="O405" s="211"/>
      <c r="P405" s="211"/>
      <c r="Q405" s="11"/>
    </row>
    <row r="406" spans="1:17" ht="28.5" customHeight="1">
      <c r="A406" s="63" t="s">
        <v>39</v>
      </c>
      <c r="B406" s="72">
        <v>10</v>
      </c>
      <c r="C406" s="72">
        <v>10</v>
      </c>
      <c r="D406" s="107"/>
      <c r="E406" s="24"/>
      <c r="F406" s="82"/>
      <c r="G406" s="80"/>
      <c r="H406" s="73"/>
      <c r="I406" s="92"/>
      <c r="J406" s="92"/>
      <c r="K406" s="92"/>
      <c r="L406" s="92"/>
      <c r="M406" s="92"/>
      <c r="N406" s="92"/>
      <c r="O406" s="92"/>
      <c r="P406" s="92"/>
      <c r="Q406" s="11"/>
    </row>
    <row r="407" spans="1:17" ht="28.5" customHeight="1">
      <c r="A407" s="336" t="s">
        <v>82</v>
      </c>
      <c r="B407" s="336"/>
      <c r="C407" s="336"/>
      <c r="D407" s="107">
        <v>80</v>
      </c>
      <c r="E407" s="24">
        <v>6.559999999999998</v>
      </c>
      <c r="F407" s="24">
        <v>1.12</v>
      </c>
      <c r="G407" s="24">
        <v>28.88</v>
      </c>
      <c r="H407" s="23">
        <v>151.84</v>
      </c>
      <c r="I407" s="24">
        <v>0</v>
      </c>
      <c r="J407" s="24">
        <v>0.18400000000000002</v>
      </c>
      <c r="K407" s="24">
        <v>0</v>
      </c>
      <c r="L407" s="24">
        <v>0</v>
      </c>
      <c r="M407" s="24">
        <v>26.4</v>
      </c>
      <c r="N407" s="24">
        <v>174.4</v>
      </c>
      <c r="O407" s="24">
        <v>49.6</v>
      </c>
      <c r="P407" s="24">
        <v>3.36</v>
      </c>
      <c r="Q407" s="11"/>
    </row>
    <row r="408" spans="1:17" ht="28.5" customHeight="1">
      <c r="A408" s="346" t="s">
        <v>81</v>
      </c>
      <c r="B408" s="346"/>
      <c r="C408" s="346"/>
      <c r="D408" s="107">
        <v>80</v>
      </c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11"/>
    </row>
    <row r="409" spans="1:17" ht="28.5" customHeight="1">
      <c r="A409" s="336" t="s">
        <v>36</v>
      </c>
      <c r="B409" s="336"/>
      <c r="C409" s="336"/>
      <c r="D409" s="107">
        <v>40</v>
      </c>
      <c r="E409" s="24">
        <v>1.88</v>
      </c>
      <c r="F409" s="24">
        <v>0.4</v>
      </c>
      <c r="G409" s="24">
        <v>17.48</v>
      </c>
      <c r="H409" s="23">
        <v>81.04</v>
      </c>
      <c r="I409" s="24">
        <v>0</v>
      </c>
      <c r="J409" s="24">
        <v>0.032</v>
      </c>
      <c r="K409" s="24">
        <v>0</v>
      </c>
      <c r="L409" s="24">
        <v>0</v>
      </c>
      <c r="M409" s="24">
        <v>7.2</v>
      </c>
      <c r="N409" s="24">
        <v>34.8</v>
      </c>
      <c r="O409" s="24">
        <v>7.6</v>
      </c>
      <c r="P409" s="24">
        <v>1.12</v>
      </c>
      <c r="Q409" s="11"/>
    </row>
    <row r="410" spans="1:17" ht="28.5" customHeight="1">
      <c r="A410" s="347" t="s">
        <v>21</v>
      </c>
      <c r="B410" s="347"/>
      <c r="C410" s="347"/>
      <c r="D410" s="347"/>
      <c r="E410" s="32">
        <v>61.32</v>
      </c>
      <c r="F410" s="32">
        <v>54.17</v>
      </c>
      <c r="G410" s="32">
        <v>198.66</v>
      </c>
      <c r="H410" s="32">
        <v>1531.3166666666666</v>
      </c>
      <c r="I410" s="32">
        <v>93.62875</v>
      </c>
      <c r="J410" s="113">
        <v>1.051125</v>
      </c>
      <c r="K410" s="113">
        <v>0.6555</v>
      </c>
      <c r="L410" s="113">
        <v>11.036249999999999</v>
      </c>
      <c r="M410" s="32">
        <v>768.49</v>
      </c>
      <c r="N410" s="32">
        <v>1151.5375</v>
      </c>
      <c r="O410" s="32">
        <v>194.53750000000002</v>
      </c>
      <c r="P410" s="32">
        <v>12.1355</v>
      </c>
      <c r="Q410" s="11"/>
    </row>
    <row r="411" spans="1:17" ht="19.5" customHeight="1">
      <c r="A411" s="337" t="s">
        <v>17</v>
      </c>
      <c r="B411" s="337"/>
      <c r="C411" s="337"/>
      <c r="D411" s="337"/>
      <c r="E411" s="337"/>
      <c r="F411" s="337"/>
      <c r="G411" s="337"/>
      <c r="H411" s="337"/>
      <c r="I411" s="337"/>
      <c r="J411" s="337"/>
      <c r="K411" s="337"/>
      <c r="L411" s="337"/>
      <c r="M411" s="337"/>
      <c r="N411" s="337"/>
      <c r="O411" s="337"/>
      <c r="P411" s="337"/>
      <c r="Q411" s="11"/>
    </row>
    <row r="412" spans="1:18" ht="18.75" customHeight="1">
      <c r="A412" s="348" t="s">
        <v>1</v>
      </c>
      <c r="B412" s="338" t="s">
        <v>2</v>
      </c>
      <c r="C412" s="338" t="s">
        <v>3</v>
      </c>
      <c r="D412" s="338" t="s">
        <v>4</v>
      </c>
      <c r="E412" s="338"/>
      <c r="F412" s="338"/>
      <c r="G412" s="338"/>
      <c r="H412" s="338"/>
      <c r="I412" s="338" t="s">
        <v>158</v>
      </c>
      <c r="J412" s="338"/>
      <c r="K412" s="338"/>
      <c r="L412" s="338"/>
      <c r="M412" s="338" t="s">
        <v>159</v>
      </c>
      <c r="N412" s="338"/>
      <c r="O412" s="338"/>
      <c r="P412" s="338"/>
      <c r="Q412" s="11"/>
      <c r="R412" s="127" t="s">
        <v>17</v>
      </c>
    </row>
    <row r="413" spans="1:21" s="130" customFormat="1" ht="28.5" customHeight="1">
      <c r="A413" s="348"/>
      <c r="B413" s="338"/>
      <c r="C413" s="338"/>
      <c r="D413" s="8" t="s">
        <v>5</v>
      </c>
      <c r="E413" s="81" t="s">
        <v>6</v>
      </c>
      <c r="F413" s="81" t="s">
        <v>7</v>
      </c>
      <c r="G413" s="81" t="s">
        <v>8</v>
      </c>
      <c r="H413" s="101" t="s">
        <v>9</v>
      </c>
      <c r="I413" s="197" t="s">
        <v>160</v>
      </c>
      <c r="J413" s="197" t="s">
        <v>161</v>
      </c>
      <c r="K413" s="197" t="s">
        <v>162</v>
      </c>
      <c r="L413" s="197" t="s">
        <v>163</v>
      </c>
      <c r="M413" s="197" t="s">
        <v>164</v>
      </c>
      <c r="N413" s="197" t="s">
        <v>165</v>
      </c>
      <c r="O413" s="197" t="s">
        <v>166</v>
      </c>
      <c r="P413" s="197" t="s">
        <v>167</v>
      </c>
      <c r="Q413" s="11"/>
      <c r="R413" s="33" t="s">
        <v>36</v>
      </c>
      <c r="S413" s="127">
        <f>D466+D430</f>
        <v>60</v>
      </c>
      <c r="U413" s="127"/>
    </row>
    <row r="414" spans="1:19" ht="21" customHeight="1">
      <c r="A414" s="339" t="s">
        <v>10</v>
      </c>
      <c r="B414" s="339"/>
      <c r="C414" s="339"/>
      <c r="D414" s="339"/>
      <c r="E414" s="108">
        <v>12.439999999999998</v>
      </c>
      <c r="F414" s="108">
        <v>18.7</v>
      </c>
      <c r="G414" s="108">
        <v>96.44</v>
      </c>
      <c r="H414" s="109">
        <v>603.8199999999999</v>
      </c>
      <c r="I414" s="108">
        <v>2.45</v>
      </c>
      <c r="J414" s="108">
        <v>0.196</v>
      </c>
      <c r="K414" s="108">
        <v>0.14</v>
      </c>
      <c r="L414" s="108">
        <v>0.5800000000000001</v>
      </c>
      <c r="M414" s="108">
        <v>270.41</v>
      </c>
      <c r="N414" s="108">
        <v>221.47</v>
      </c>
      <c r="O414" s="108">
        <v>45.37</v>
      </c>
      <c r="P414" s="108">
        <v>1.53</v>
      </c>
      <c r="Q414" s="11"/>
      <c r="R414" s="34" t="s">
        <v>37</v>
      </c>
      <c r="S414" s="129">
        <f>C423+D464</f>
        <v>100</v>
      </c>
    </row>
    <row r="415" spans="1:19" ht="28.5" customHeight="1">
      <c r="A415" s="332" t="s">
        <v>211</v>
      </c>
      <c r="B415" s="332"/>
      <c r="C415" s="332"/>
      <c r="D415" s="107" t="s">
        <v>123</v>
      </c>
      <c r="E415" s="24">
        <v>6.3</v>
      </c>
      <c r="F415" s="24">
        <v>7</v>
      </c>
      <c r="G415" s="24">
        <v>30</v>
      </c>
      <c r="H415" s="23">
        <v>208.2</v>
      </c>
      <c r="I415" s="190">
        <v>1.65</v>
      </c>
      <c r="J415" s="190">
        <v>0.16</v>
      </c>
      <c r="K415" s="24">
        <v>0.1</v>
      </c>
      <c r="L415" s="190">
        <v>0.25</v>
      </c>
      <c r="M415" s="190">
        <v>258.25</v>
      </c>
      <c r="N415" s="190">
        <v>188</v>
      </c>
      <c r="O415" s="190">
        <v>38.25</v>
      </c>
      <c r="P415" s="190">
        <v>0.7</v>
      </c>
      <c r="Q415" s="11"/>
      <c r="R415" s="34" t="s">
        <v>73</v>
      </c>
      <c r="S415" s="129">
        <f>B455</f>
        <v>3.8</v>
      </c>
    </row>
    <row r="416" spans="1:19" ht="28.5" customHeight="1">
      <c r="A416" s="63" t="s">
        <v>60</v>
      </c>
      <c r="B416" s="52">
        <v>15</v>
      </c>
      <c r="C416" s="52">
        <v>15</v>
      </c>
      <c r="D416" s="2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11"/>
      <c r="R416" s="35" t="s">
        <v>74</v>
      </c>
      <c r="S416" s="129">
        <f>B416+B417</f>
        <v>26</v>
      </c>
    </row>
    <row r="417" spans="1:19" ht="28.5" customHeight="1">
      <c r="A417" s="63" t="s">
        <v>63</v>
      </c>
      <c r="B417" s="52">
        <v>11</v>
      </c>
      <c r="C417" s="52">
        <v>11</v>
      </c>
      <c r="D417" s="28"/>
      <c r="E417" s="38"/>
      <c r="F417" s="38"/>
      <c r="G417" s="38"/>
      <c r="H417" s="38"/>
      <c r="I417" s="70"/>
      <c r="J417" s="70"/>
      <c r="K417" s="70"/>
      <c r="L417" s="70"/>
      <c r="M417" s="70"/>
      <c r="N417" s="70"/>
      <c r="O417" s="70"/>
      <c r="P417" s="70"/>
      <c r="Q417" s="14"/>
      <c r="R417" s="35" t="s">
        <v>64</v>
      </c>
      <c r="S417" s="129">
        <f>B459</f>
        <v>61</v>
      </c>
    </row>
    <row r="418" spans="1:19" ht="28.5" customHeight="1">
      <c r="A418" s="63" t="s">
        <v>39</v>
      </c>
      <c r="B418" s="52">
        <v>4</v>
      </c>
      <c r="C418" s="52">
        <v>4</v>
      </c>
      <c r="D418" s="28"/>
      <c r="E418" s="38"/>
      <c r="F418" s="38"/>
      <c r="G418" s="38"/>
      <c r="H418" s="52"/>
      <c r="I418" s="70"/>
      <c r="J418" s="70"/>
      <c r="K418" s="70"/>
      <c r="L418" s="70"/>
      <c r="M418" s="70"/>
      <c r="N418" s="70"/>
      <c r="O418" s="70"/>
      <c r="P418" s="70"/>
      <c r="Q418" s="142"/>
      <c r="R418" s="34" t="s">
        <v>24</v>
      </c>
      <c r="S418" s="129">
        <f>B442</f>
        <v>71.5</v>
      </c>
    </row>
    <row r="419" spans="1:19" ht="28.5" customHeight="1">
      <c r="A419" s="206" t="s">
        <v>65</v>
      </c>
      <c r="B419" s="237">
        <v>44</v>
      </c>
      <c r="C419" s="237">
        <v>44</v>
      </c>
      <c r="D419" s="39"/>
      <c r="E419" s="24"/>
      <c r="F419" s="24"/>
      <c r="G419" s="24"/>
      <c r="H419" s="23"/>
      <c r="I419" s="70"/>
      <c r="J419" s="70"/>
      <c r="K419" s="70"/>
      <c r="L419" s="70"/>
      <c r="M419" s="70"/>
      <c r="N419" s="70"/>
      <c r="O419" s="70"/>
      <c r="P419" s="70"/>
      <c r="Q419" s="40"/>
      <c r="R419" s="34" t="s">
        <v>26</v>
      </c>
      <c r="S419" s="129">
        <f>B448+B445+B447+B433+B436+B457</f>
        <v>152.145</v>
      </c>
    </row>
    <row r="420" spans="1:19" ht="28.5" customHeight="1">
      <c r="A420" s="63" t="s">
        <v>69</v>
      </c>
      <c r="B420" s="52">
        <v>128</v>
      </c>
      <c r="C420" s="52">
        <v>128</v>
      </c>
      <c r="D420" s="28"/>
      <c r="E420" s="38"/>
      <c r="F420" s="38"/>
      <c r="G420" s="38"/>
      <c r="H420" s="52"/>
      <c r="I420" s="28"/>
      <c r="J420" s="28"/>
      <c r="K420" s="28"/>
      <c r="L420" s="28"/>
      <c r="M420" s="28"/>
      <c r="N420" s="28"/>
      <c r="O420" s="28"/>
      <c r="P420" s="28"/>
      <c r="Q420" s="145"/>
      <c r="R420" s="34" t="s">
        <v>23</v>
      </c>
      <c r="S420" s="129">
        <f>B429</f>
        <v>6</v>
      </c>
    </row>
    <row r="421" spans="1:19" ht="28.5" customHeight="1">
      <c r="A421" s="138" t="s">
        <v>40</v>
      </c>
      <c r="B421" s="72">
        <v>5</v>
      </c>
      <c r="C421" s="72">
        <v>5</v>
      </c>
      <c r="D421" s="72"/>
      <c r="E421" s="44"/>
      <c r="F421" s="44"/>
      <c r="G421" s="44"/>
      <c r="H421" s="70"/>
      <c r="I421" s="70"/>
      <c r="J421" s="70"/>
      <c r="K421" s="70"/>
      <c r="L421" s="70"/>
      <c r="M421" s="70"/>
      <c r="N421" s="70"/>
      <c r="O421" s="70"/>
      <c r="P421" s="70"/>
      <c r="Q421" s="142"/>
      <c r="R421" s="34" t="s">
        <v>27</v>
      </c>
      <c r="S421" s="129">
        <f>B462</f>
        <v>20.3</v>
      </c>
    </row>
    <row r="422" spans="1:18" ht="28.5" customHeight="1">
      <c r="A422" s="346" t="s">
        <v>146</v>
      </c>
      <c r="B422" s="346"/>
      <c r="C422" s="346"/>
      <c r="D422" s="94" t="s">
        <v>134</v>
      </c>
      <c r="E422" s="24">
        <v>2.3</v>
      </c>
      <c r="F422" s="24">
        <v>8.3</v>
      </c>
      <c r="G422" s="24">
        <v>14.5</v>
      </c>
      <c r="H422" s="23">
        <v>141.89999999999998</v>
      </c>
      <c r="I422" s="24">
        <v>0</v>
      </c>
      <c r="J422" s="24">
        <v>0.02</v>
      </c>
      <c r="K422" s="24">
        <v>0.04</v>
      </c>
      <c r="L422" s="24">
        <v>0.32</v>
      </c>
      <c r="M422" s="24">
        <v>6.4</v>
      </c>
      <c r="N422" s="24">
        <v>16</v>
      </c>
      <c r="O422" s="24">
        <v>2.8</v>
      </c>
      <c r="P422" s="24">
        <v>0.2</v>
      </c>
      <c r="Q422" s="142"/>
      <c r="R422" s="34" t="s">
        <v>66</v>
      </c>
    </row>
    <row r="423" spans="1:19" ht="28.5" customHeight="1">
      <c r="A423" s="156" t="s">
        <v>42</v>
      </c>
      <c r="B423" s="27">
        <v>30</v>
      </c>
      <c r="C423" s="27">
        <v>30</v>
      </c>
      <c r="D423" s="27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142"/>
      <c r="R423" s="34" t="s">
        <v>22</v>
      </c>
      <c r="S423" s="129">
        <f>B428+B418</f>
        <v>19</v>
      </c>
    </row>
    <row r="424" spans="1:19" ht="28.5" customHeight="1">
      <c r="A424" s="74" t="s">
        <v>79</v>
      </c>
      <c r="B424" s="28">
        <v>10</v>
      </c>
      <c r="C424" s="28">
        <v>10</v>
      </c>
      <c r="D424" s="28"/>
      <c r="E424" s="51"/>
      <c r="F424" s="51"/>
      <c r="G424" s="51"/>
      <c r="H424" s="52"/>
      <c r="I424" s="52"/>
      <c r="J424" s="52"/>
      <c r="K424" s="52"/>
      <c r="L424" s="52"/>
      <c r="M424" s="52"/>
      <c r="N424" s="52"/>
      <c r="O424" s="52"/>
      <c r="P424" s="52"/>
      <c r="Q424" s="142"/>
      <c r="R424" s="34" t="s">
        <v>28</v>
      </c>
      <c r="S424" s="127">
        <f>D425</f>
        <v>30</v>
      </c>
    </row>
    <row r="425" spans="1:18" ht="33" customHeight="1">
      <c r="A425" s="334" t="s">
        <v>264</v>
      </c>
      <c r="B425" s="334"/>
      <c r="C425" s="334"/>
      <c r="D425" s="1">
        <v>30</v>
      </c>
      <c r="E425" s="257">
        <v>2.8</v>
      </c>
      <c r="F425" s="257">
        <v>3.2</v>
      </c>
      <c r="G425" s="257">
        <v>28</v>
      </c>
      <c r="H425" s="23">
        <v>152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142"/>
      <c r="R425" s="33" t="s">
        <v>87</v>
      </c>
    </row>
    <row r="426" spans="1:19" ht="28.5" customHeight="1">
      <c r="A426" s="336" t="s">
        <v>141</v>
      </c>
      <c r="B426" s="336"/>
      <c r="C426" s="336"/>
      <c r="D426" s="107" t="s">
        <v>123</v>
      </c>
      <c r="E426" s="107">
        <v>0.1</v>
      </c>
      <c r="F426" s="24">
        <v>0</v>
      </c>
      <c r="G426" s="107">
        <v>15.2</v>
      </c>
      <c r="H426" s="23">
        <v>61.199999999999996</v>
      </c>
      <c r="I426" s="24">
        <v>0.8</v>
      </c>
      <c r="J426" s="24">
        <v>0</v>
      </c>
      <c r="K426" s="24">
        <v>0</v>
      </c>
      <c r="L426" s="24">
        <v>0.01</v>
      </c>
      <c r="M426" s="24">
        <v>2.16</v>
      </c>
      <c r="N426" s="24">
        <v>0.07</v>
      </c>
      <c r="O426" s="24">
        <v>0.52</v>
      </c>
      <c r="P426" s="24">
        <v>0.07</v>
      </c>
      <c r="Q426" s="142"/>
      <c r="R426" s="34" t="s">
        <v>29</v>
      </c>
      <c r="S426" s="128">
        <f>C427</f>
        <v>0.5</v>
      </c>
    </row>
    <row r="427" spans="1:19" ht="28.5" customHeight="1">
      <c r="A427" s="63" t="s">
        <v>210</v>
      </c>
      <c r="B427" s="44">
        <v>0.5</v>
      </c>
      <c r="C427" s="44">
        <v>0.5</v>
      </c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142"/>
      <c r="R427" s="34" t="s">
        <v>75</v>
      </c>
      <c r="S427" s="129">
        <f>B438</f>
        <v>21.76</v>
      </c>
    </row>
    <row r="428" spans="1:19" ht="28.5" customHeight="1">
      <c r="A428" s="74" t="s">
        <v>39</v>
      </c>
      <c r="B428" s="28">
        <v>15</v>
      </c>
      <c r="C428" s="28">
        <v>15</v>
      </c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142"/>
      <c r="R428" s="33" t="s">
        <v>67</v>
      </c>
      <c r="S428" s="129"/>
    </row>
    <row r="429" spans="1:19" ht="28.5" customHeight="1">
      <c r="A429" s="74" t="s">
        <v>41</v>
      </c>
      <c r="B429" s="28">
        <v>6</v>
      </c>
      <c r="C429" s="28">
        <v>5</v>
      </c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142"/>
      <c r="R429" s="33" t="s">
        <v>68</v>
      </c>
      <c r="S429" s="129">
        <f>B452</f>
        <v>82</v>
      </c>
    </row>
    <row r="430" spans="1:19" ht="28.5" customHeight="1">
      <c r="A430" s="346" t="s">
        <v>36</v>
      </c>
      <c r="B430" s="346"/>
      <c r="C430" s="346"/>
      <c r="D430" s="107">
        <v>20</v>
      </c>
      <c r="E430" s="24">
        <v>0.94</v>
      </c>
      <c r="F430" s="24">
        <v>0.2</v>
      </c>
      <c r="G430" s="24">
        <v>8.74</v>
      </c>
      <c r="H430" s="23">
        <v>40.52</v>
      </c>
      <c r="I430" s="24">
        <v>0</v>
      </c>
      <c r="J430" s="24">
        <v>0.016</v>
      </c>
      <c r="K430" s="24">
        <v>0</v>
      </c>
      <c r="L430" s="24">
        <v>0</v>
      </c>
      <c r="M430" s="24">
        <v>3.6</v>
      </c>
      <c r="N430" s="24">
        <v>17.4</v>
      </c>
      <c r="O430" s="24">
        <v>3.8</v>
      </c>
      <c r="P430" s="24">
        <v>0.56</v>
      </c>
      <c r="Q430" s="142"/>
      <c r="R430" s="34" t="s">
        <v>30</v>
      </c>
      <c r="S430" s="129"/>
    </row>
    <row r="431" spans="1:19" ht="28.5" customHeight="1">
      <c r="A431" s="339" t="s">
        <v>11</v>
      </c>
      <c r="B431" s="339"/>
      <c r="C431" s="339"/>
      <c r="D431" s="339"/>
      <c r="E431" s="108">
        <v>28.219999999999995</v>
      </c>
      <c r="F431" s="108">
        <v>29.680000000000003</v>
      </c>
      <c r="G431" s="108">
        <v>131.69444444444443</v>
      </c>
      <c r="H431" s="109">
        <v>906.7777777777777</v>
      </c>
      <c r="I431" s="108">
        <v>5.739999999999999</v>
      </c>
      <c r="J431" s="108">
        <v>0.4830000000000001</v>
      </c>
      <c r="K431" s="108">
        <v>0.15</v>
      </c>
      <c r="L431" s="108">
        <v>4.162222222222222</v>
      </c>
      <c r="M431" s="108">
        <v>160.1833333333333</v>
      </c>
      <c r="N431" s="108">
        <v>569.8599999999999</v>
      </c>
      <c r="O431" s="108">
        <v>113.2211111111111</v>
      </c>
      <c r="P431" s="108">
        <v>7.843333333333333</v>
      </c>
      <c r="Q431" s="142"/>
      <c r="R431" s="36" t="s">
        <v>31</v>
      </c>
      <c r="S431" s="129">
        <f>B420</f>
        <v>128</v>
      </c>
    </row>
    <row r="432" spans="1:19" ht="28.5" customHeight="1">
      <c r="A432" s="332" t="s">
        <v>249</v>
      </c>
      <c r="B432" s="332"/>
      <c r="C432" s="332"/>
      <c r="D432" s="107">
        <v>80</v>
      </c>
      <c r="E432" s="24">
        <v>0.9</v>
      </c>
      <c r="F432" s="24">
        <v>4</v>
      </c>
      <c r="G432" s="24">
        <v>8.2</v>
      </c>
      <c r="H432" s="75">
        <v>72.4</v>
      </c>
      <c r="I432" s="24">
        <v>1.84</v>
      </c>
      <c r="J432" s="24">
        <v>0.02</v>
      </c>
      <c r="K432" s="24">
        <v>0</v>
      </c>
      <c r="L432" s="24">
        <v>2.12</v>
      </c>
      <c r="M432" s="24">
        <v>17.84</v>
      </c>
      <c r="N432" s="24">
        <v>31.6</v>
      </c>
      <c r="O432" s="190">
        <v>12.48</v>
      </c>
      <c r="P432" s="190">
        <v>0.8</v>
      </c>
      <c r="Q432" s="142"/>
      <c r="R432" s="112" t="s">
        <v>99</v>
      </c>
      <c r="S432" s="129"/>
    </row>
    <row r="433" spans="1:19" ht="28.5" customHeight="1">
      <c r="A433" s="183" t="s">
        <v>194</v>
      </c>
      <c r="B433" s="29">
        <v>95</v>
      </c>
      <c r="C433" s="29">
        <v>76</v>
      </c>
      <c r="D433" s="39"/>
      <c r="E433" s="38"/>
      <c r="F433" s="38"/>
      <c r="G433" s="38"/>
      <c r="H433" s="52"/>
      <c r="I433" s="38"/>
      <c r="J433" s="38"/>
      <c r="K433" s="38"/>
      <c r="L433" s="268"/>
      <c r="M433" s="67"/>
      <c r="N433" s="38"/>
      <c r="O433" s="38"/>
      <c r="P433" s="38"/>
      <c r="Q433" s="142"/>
      <c r="R433" s="33" t="s">
        <v>32</v>
      </c>
      <c r="S433" s="129"/>
    </row>
    <row r="434" spans="1:19" ht="28.5" customHeight="1">
      <c r="A434" s="183" t="s">
        <v>43</v>
      </c>
      <c r="B434" s="29">
        <v>101.08000000000001</v>
      </c>
      <c r="C434" s="29">
        <v>76</v>
      </c>
      <c r="D434" s="39"/>
      <c r="E434" s="38"/>
      <c r="F434" s="38"/>
      <c r="G434" s="38"/>
      <c r="H434" s="52"/>
      <c r="I434" s="38"/>
      <c r="J434" s="38"/>
      <c r="K434" s="38"/>
      <c r="L434" s="268"/>
      <c r="M434" s="67"/>
      <c r="N434" s="38"/>
      <c r="O434" s="38"/>
      <c r="P434" s="38"/>
      <c r="Q434" s="142"/>
      <c r="R434" s="33" t="s">
        <v>33</v>
      </c>
      <c r="S434" s="129">
        <f>B450+B454</f>
        <v>15</v>
      </c>
    </row>
    <row r="435" spans="1:19" ht="28.5" customHeight="1">
      <c r="A435" s="63" t="s">
        <v>44</v>
      </c>
      <c r="B435" s="28">
        <v>4</v>
      </c>
      <c r="C435" s="28">
        <v>4</v>
      </c>
      <c r="D435" s="27"/>
      <c r="E435" s="38"/>
      <c r="F435" s="38"/>
      <c r="G435" s="38"/>
      <c r="H435" s="28"/>
      <c r="I435" s="38"/>
      <c r="J435" s="38"/>
      <c r="K435" s="38"/>
      <c r="L435" s="38"/>
      <c r="M435" s="38"/>
      <c r="N435" s="38"/>
      <c r="O435" s="168"/>
      <c r="P435" s="168"/>
      <c r="Q435" s="142"/>
      <c r="R435" s="34" t="s">
        <v>76</v>
      </c>
      <c r="S435" s="129"/>
    </row>
    <row r="436" spans="1:19" ht="28.5" customHeight="1">
      <c r="A436" s="22" t="s">
        <v>100</v>
      </c>
      <c r="B436" s="53">
        <v>2.0250000000000004</v>
      </c>
      <c r="C436" s="54">
        <v>1.5</v>
      </c>
      <c r="D436" s="39"/>
      <c r="E436" s="38"/>
      <c r="F436" s="38"/>
      <c r="G436" s="38"/>
      <c r="H436" s="28"/>
      <c r="I436" s="38"/>
      <c r="J436" s="38"/>
      <c r="K436" s="38"/>
      <c r="L436" s="38"/>
      <c r="M436" s="38"/>
      <c r="N436" s="38"/>
      <c r="O436" s="168"/>
      <c r="P436" s="168"/>
      <c r="Q436" s="142"/>
      <c r="R436" s="33" t="s">
        <v>34</v>
      </c>
      <c r="S436" s="128">
        <f>C421+C424+B449+B460</f>
        <v>24</v>
      </c>
    </row>
    <row r="437" spans="1:19" ht="28.5" customHeight="1">
      <c r="A437" s="332" t="s">
        <v>94</v>
      </c>
      <c r="B437" s="332"/>
      <c r="C437" s="332"/>
      <c r="D437" s="107" t="s">
        <v>170</v>
      </c>
      <c r="E437" s="24">
        <v>5.2</v>
      </c>
      <c r="F437" s="24">
        <v>5.4</v>
      </c>
      <c r="G437" s="24">
        <v>10</v>
      </c>
      <c r="H437" s="23">
        <v>109.4</v>
      </c>
      <c r="I437" s="25">
        <v>3.5</v>
      </c>
      <c r="J437" s="25">
        <v>0.1</v>
      </c>
      <c r="K437" s="25">
        <v>0.03</v>
      </c>
      <c r="L437" s="25">
        <v>0.45</v>
      </c>
      <c r="M437" s="25">
        <v>23.7</v>
      </c>
      <c r="N437" s="25">
        <v>53.17</v>
      </c>
      <c r="O437" s="25">
        <v>10.31</v>
      </c>
      <c r="P437" s="25">
        <v>0.7</v>
      </c>
      <c r="Q437" s="142"/>
      <c r="R437" s="33" t="s">
        <v>25</v>
      </c>
      <c r="S437" s="129">
        <f>B435</f>
        <v>4</v>
      </c>
    </row>
    <row r="438" spans="1:19" ht="28.5" customHeight="1">
      <c r="A438" s="66" t="s">
        <v>45</v>
      </c>
      <c r="B438" s="43">
        <v>21.76</v>
      </c>
      <c r="C438" s="88">
        <v>16</v>
      </c>
      <c r="D438" s="330"/>
      <c r="E438" s="90"/>
      <c r="F438" s="90"/>
      <c r="G438" s="90"/>
      <c r="H438" s="91"/>
      <c r="I438" s="91"/>
      <c r="J438" s="91"/>
      <c r="K438" s="91"/>
      <c r="L438" s="91"/>
      <c r="M438" s="91"/>
      <c r="N438" s="91"/>
      <c r="O438" s="91"/>
      <c r="P438" s="91"/>
      <c r="Q438" s="142"/>
      <c r="R438" s="34" t="s">
        <v>35</v>
      </c>
      <c r="S438" s="129"/>
    </row>
    <row r="439" spans="1:19" ht="28.5" customHeight="1">
      <c r="A439" s="66" t="s">
        <v>46</v>
      </c>
      <c r="B439" s="43">
        <v>18.88</v>
      </c>
      <c r="C439" s="88">
        <v>16</v>
      </c>
      <c r="D439" s="1"/>
      <c r="E439" s="24"/>
      <c r="F439" s="24"/>
      <c r="G439" s="24"/>
      <c r="H439" s="23"/>
      <c r="I439" s="23"/>
      <c r="J439" s="23"/>
      <c r="K439" s="23"/>
      <c r="L439" s="23"/>
      <c r="M439" s="23"/>
      <c r="N439" s="23"/>
      <c r="O439" s="23"/>
      <c r="P439" s="23"/>
      <c r="Q439" s="142"/>
      <c r="R439" s="34" t="s">
        <v>86</v>
      </c>
      <c r="S439" s="128"/>
    </row>
    <row r="440" spans="1:17" ht="34.5" customHeight="1">
      <c r="A440" s="66" t="s">
        <v>133</v>
      </c>
      <c r="B440" s="43">
        <v>16</v>
      </c>
      <c r="C440" s="88">
        <v>16</v>
      </c>
      <c r="D440" s="107"/>
      <c r="E440" s="44"/>
      <c r="F440" s="44"/>
      <c r="G440" s="44"/>
      <c r="H440" s="70"/>
      <c r="I440" s="70"/>
      <c r="J440" s="70"/>
      <c r="K440" s="70"/>
      <c r="L440" s="70"/>
      <c r="M440" s="70"/>
      <c r="N440" s="70"/>
      <c r="O440" s="70"/>
      <c r="P440" s="70"/>
      <c r="Q440" s="142"/>
    </row>
    <row r="441" spans="1:17" ht="28.5" customHeight="1">
      <c r="A441" s="138" t="s">
        <v>47</v>
      </c>
      <c r="B441" s="70">
        <v>66.5</v>
      </c>
      <c r="C441" s="28">
        <v>50</v>
      </c>
      <c r="D441" s="107"/>
      <c r="E441" s="107"/>
      <c r="F441" s="24"/>
      <c r="G441" s="24"/>
      <c r="H441" s="23"/>
      <c r="I441" s="23"/>
      <c r="J441" s="23"/>
      <c r="K441" s="23"/>
      <c r="L441" s="23"/>
      <c r="M441" s="23"/>
      <c r="N441" s="23"/>
      <c r="O441" s="23"/>
      <c r="P441" s="23"/>
      <c r="Q441" s="142"/>
    </row>
    <row r="442" spans="1:17" ht="28.5" customHeight="1">
      <c r="A442" s="138" t="s">
        <v>48</v>
      </c>
      <c r="B442" s="70">
        <v>71.5</v>
      </c>
      <c r="C442" s="28">
        <v>50</v>
      </c>
      <c r="D442" s="107"/>
      <c r="E442" s="107"/>
      <c r="F442" s="24"/>
      <c r="G442" s="24"/>
      <c r="H442" s="23"/>
      <c r="I442" s="23"/>
      <c r="J442" s="23"/>
      <c r="K442" s="23"/>
      <c r="L442" s="23"/>
      <c r="M442" s="23"/>
      <c r="N442" s="23"/>
      <c r="O442" s="23"/>
      <c r="P442" s="23"/>
      <c r="Q442" s="142"/>
    </row>
    <row r="443" spans="1:17" ht="28.5" customHeight="1">
      <c r="A443" s="154" t="s">
        <v>49</v>
      </c>
      <c r="B443" s="53">
        <v>77</v>
      </c>
      <c r="C443" s="28">
        <v>50</v>
      </c>
      <c r="D443" s="1"/>
      <c r="E443" s="1"/>
      <c r="F443" s="6"/>
      <c r="G443" s="6"/>
      <c r="H443" s="7"/>
      <c r="I443" s="7"/>
      <c r="J443" s="7"/>
      <c r="K443" s="7"/>
      <c r="L443" s="7"/>
      <c r="M443" s="7"/>
      <c r="N443" s="7"/>
      <c r="O443" s="7"/>
      <c r="P443" s="7"/>
      <c r="Q443" s="142"/>
    </row>
    <row r="444" spans="1:17" ht="28.5" customHeight="1">
      <c r="A444" s="154" t="s">
        <v>50</v>
      </c>
      <c r="B444" s="53">
        <v>83.5</v>
      </c>
      <c r="C444" s="28">
        <v>50</v>
      </c>
      <c r="D444" s="1"/>
      <c r="E444" s="1"/>
      <c r="F444" s="6"/>
      <c r="G444" s="6"/>
      <c r="H444" s="7"/>
      <c r="I444" s="7"/>
      <c r="J444" s="7"/>
      <c r="K444" s="7"/>
      <c r="L444" s="7"/>
      <c r="M444" s="7"/>
      <c r="N444" s="7"/>
      <c r="O444" s="7"/>
      <c r="P444" s="7"/>
      <c r="Q444" s="142"/>
    </row>
    <row r="445" spans="1:17" ht="28.5" customHeight="1">
      <c r="A445" s="63" t="s">
        <v>194</v>
      </c>
      <c r="B445" s="44">
        <v>12.5</v>
      </c>
      <c r="C445" s="28">
        <v>10</v>
      </c>
      <c r="D445" s="107"/>
      <c r="E445" s="107"/>
      <c r="F445" s="24"/>
      <c r="G445" s="24"/>
      <c r="H445" s="23"/>
      <c r="I445" s="23"/>
      <c r="J445" s="23"/>
      <c r="K445" s="23"/>
      <c r="L445" s="23"/>
      <c r="M445" s="23"/>
      <c r="N445" s="23"/>
      <c r="O445" s="23"/>
      <c r="P445" s="23"/>
      <c r="Q445" s="142"/>
    </row>
    <row r="446" spans="1:17" ht="28.5" customHeight="1">
      <c r="A446" s="74" t="s">
        <v>43</v>
      </c>
      <c r="B446" s="38">
        <v>13.3</v>
      </c>
      <c r="C446" s="28">
        <v>10</v>
      </c>
      <c r="D446" s="107"/>
      <c r="E446" s="107"/>
      <c r="F446" s="24"/>
      <c r="G446" s="24"/>
      <c r="H446" s="23"/>
      <c r="I446" s="23"/>
      <c r="J446" s="23"/>
      <c r="K446" s="23"/>
      <c r="L446" s="23"/>
      <c r="M446" s="23"/>
      <c r="N446" s="23"/>
      <c r="O446" s="23"/>
      <c r="P446" s="23"/>
      <c r="Q446" s="10"/>
    </row>
    <row r="447" spans="1:17" ht="28.5" customHeight="1">
      <c r="A447" s="74" t="s">
        <v>51</v>
      </c>
      <c r="B447" s="52">
        <v>11.899999999999999</v>
      </c>
      <c r="C447" s="28">
        <v>10</v>
      </c>
      <c r="D447" s="107"/>
      <c r="E447" s="107"/>
      <c r="F447" s="24"/>
      <c r="G447" s="24"/>
      <c r="H447" s="23"/>
      <c r="I447" s="23"/>
      <c r="J447" s="23"/>
      <c r="K447" s="23"/>
      <c r="L447" s="23"/>
      <c r="M447" s="23"/>
      <c r="N447" s="23"/>
      <c r="O447" s="23"/>
      <c r="P447" s="23"/>
      <c r="Q447" s="10"/>
    </row>
    <row r="448" spans="1:17" ht="28.5" customHeight="1">
      <c r="A448" s="74" t="s">
        <v>77</v>
      </c>
      <c r="B448" s="70">
        <v>27.72</v>
      </c>
      <c r="C448" s="72">
        <v>18</v>
      </c>
      <c r="D448" s="105"/>
      <c r="E448" s="83"/>
      <c r="F448" s="44"/>
      <c r="G448" s="44"/>
      <c r="H448" s="70"/>
      <c r="I448" s="70"/>
      <c r="J448" s="70"/>
      <c r="K448" s="70"/>
      <c r="L448" s="70"/>
      <c r="M448" s="70"/>
      <c r="N448" s="70"/>
      <c r="O448" s="70"/>
      <c r="P448" s="70"/>
      <c r="Q448" s="11"/>
    </row>
    <row r="449" spans="1:17" ht="28.5" customHeight="1">
      <c r="A449" s="74" t="s">
        <v>79</v>
      </c>
      <c r="B449" s="28">
        <v>4</v>
      </c>
      <c r="C449" s="28">
        <v>4</v>
      </c>
      <c r="D449" s="107"/>
      <c r="E449" s="107"/>
      <c r="F449" s="24"/>
      <c r="G449" s="24"/>
      <c r="H449" s="23"/>
      <c r="I449" s="23"/>
      <c r="J449" s="23"/>
      <c r="K449" s="23"/>
      <c r="L449" s="23"/>
      <c r="M449" s="23"/>
      <c r="N449" s="23"/>
      <c r="O449" s="23"/>
      <c r="P449" s="23"/>
      <c r="Q449" s="11"/>
    </row>
    <row r="450" spans="1:17" ht="28.5" customHeight="1">
      <c r="A450" s="138" t="s">
        <v>52</v>
      </c>
      <c r="B450" s="72">
        <v>5</v>
      </c>
      <c r="C450" s="72">
        <v>5</v>
      </c>
      <c r="D450" s="172"/>
      <c r="E450" s="44"/>
      <c r="F450" s="44"/>
      <c r="G450" s="44"/>
      <c r="H450" s="70"/>
      <c r="I450" s="70"/>
      <c r="J450" s="70"/>
      <c r="K450" s="70"/>
      <c r="L450" s="70"/>
      <c r="M450" s="70"/>
      <c r="N450" s="70"/>
      <c r="O450" s="70"/>
      <c r="P450" s="70"/>
      <c r="Q450" s="11"/>
    </row>
    <row r="451" spans="1:17" ht="28.5" customHeight="1">
      <c r="A451" s="353" t="s">
        <v>117</v>
      </c>
      <c r="B451" s="353"/>
      <c r="C451" s="353"/>
      <c r="D451" s="89" t="s">
        <v>222</v>
      </c>
      <c r="E451" s="76">
        <v>7.8</v>
      </c>
      <c r="F451" s="76">
        <v>15.3</v>
      </c>
      <c r="G451" s="76">
        <v>0.4444444444444444</v>
      </c>
      <c r="H451" s="23">
        <v>170.67777777777778</v>
      </c>
      <c r="I451" s="25">
        <v>0.1</v>
      </c>
      <c r="J451" s="25">
        <v>0.1</v>
      </c>
      <c r="K451" s="25">
        <v>0</v>
      </c>
      <c r="L451" s="25">
        <v>0.022222222222222223</v>
      </c>
      <c r="M451" s="25">
        <v>48.43333333333333</v>
      </c>
      <c r="N451" s="25">
        <v>209</v>
      </c>
      <c r="O451" s="25">
        <v>17.11111111111111</v>
      </c>
      <c r="P451" s="25">
        <v>0.7333333333333333</v>
      </c>
      <c r="Q451" s="11"/>
    </row>
    <row r="452" spans="1:17" ht="34.5" customHeight="1">
      <c r="A452" s="66" t="s">
        <v>186</v>
      </c>
      <c r="B452" s="60">
        <v>82</v>
      </c>
      <c r="C452" s="62">
        <v>80</v>
      </c>
      <c r="D452" s="252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11"/>
    </row>
    <row r="453" spans="1:17" ht="28.5" customHeight="1">
      <c r="A453" s="100" t="s">
        <v>93</v>
      </c>
      <c r="B453" s="72"/>
      <c r="C453" s="191">
        <v>40</v>
      </c>
      <c r="D453" s="64"/>
      <c r="E453" s="76"/>
      <c r="F453" s="76"/>
      <c r="G453" s="76"/>
      <c r="H453" s="71"/>
      <c r="I453" s="71"/>
      <c r="J453" s="71"/>
      <c r="K453" s="71"/>
      <c r="L453" s="71"/>
      <c r="M453" s="71"/>
      <c r="N453" s="71"/>
      <c r="O453" s="71"/>
      <c r="P453" s="71"/>
      <c r="Q453" s="11"/>
    </row>
    <row r="454" spans="1:17" ht="28.5" customHeight="1">
      <c r="A454" s="138" t="s">
        <v>52</v>
      </c>
      <c r="B454" s="72">
        <v>10</v>
      </c>
      <c r="C454" s="72">
        <v>10</v>
      </c>
      <c r="D454" s="65"/>
      <c r="E454" s="115"/>
      <c r="F454" s="139"/>
      <c r="G454" s="139"/>
      <c r="H454" s="140"/>
      <c r="I454" s="140"/>
      <c r="J454" s="140"/>
      <c r="K454" s="140"/>
      <c r="L454" s="140"/>
      <c r="M454" s="140"/>
      <c r="N454" s="140"/>
      <c r="O454" s="140"/>
      <c r="P454" s="140"/>
      <c r="Q454" s="11"/>
    </row>
    <row r="455" spans="1:17" ht="28.5" customHeight="1">
      <c r="A455" s="138" t="s">
        <v>55</v>
      </c>
      <c r="B455" s="72">
        <v>3.8</v>
      </c>
      <c r="C455" s="72">
        <v>3.8</v>
      </c>
      <c r="D455" s="65"/>
      <c r="E455" s="115"/>
      <c r="F455" s="139"/>
      <c r="G455" s="139"/>
      <c r="H455" s="140"/>
      <c r="I455" s="140"/>
      <c r="J455" s="140"/>
      <c r="K455" s="140"/>
      <c r="L455" s="140"/>
      <c r="M455" s="140"/>
      <c r="N455" s="140"/>
      <c r="O455" s="140"/>
      <c r="P455" s="140"/>
      <c r="Q455" s="11"/>
    </row>
    <row r="456" spans="1:17" ht="28.5" customHeight="1">
      <c r="A456" s="138" t="s">
        <v>65</v>
      </c>
      <c r="B456" s="72">
        <v>30</v>
      </c>
      <c r="C456" s="72">
        <v>30</v>
      </c>
      <c r="D456" s="65"/>
      <c r="E456" s="85"/>
      <c r="F456" s="136"/>
      <c r="G456" s="136"/>
      <c r="H456" s="137"/>
      <c r="I456" s="137"/>
      <c r="J456" s="137"/>
      <c r="K456" s="137"/>
      <c r="L456" s="137"/>
      <c r="M456" s="137"/>
      <c r="N456" s="137"/>
      <c r="O456" s="137"/>
      <c r="P456" s="137"/>
      <c r="Q456" s="11"/>
    </row>
    <row r="457" spans="1:17" ht="44.25" customHeight="1">
      <c r="A457" s="189" t="s">
        <v>98</v>
      </c>
      <c r="B457" s="72">
        <v>3</v>
      </c>
      <c r="C457" s="72">
        <v>3</v>
      </c>
      <c r="D457" s="65"/>
      <c r="E457" s="115"/>
      <c r="F457" s="139"/>
      <c r="G457" s="139"/>
      <c r="H457" s="140"/>
      <c r="I457" s="140"/>
      <c r="J457" s="140"/>
      <c r="K457" s="140"/>
      <c r="L457" s="140"/>
      <c r="M457" s="140"/>
      <c r="N457" s="140"/>
      <c r="O457" s="140"/>
      <c r="P457" s="140"/>
      <c r="Q457" s="11"/>
    </row>
    <row r="458" spans="1:17" ht="21" customHeight="1">
      <c r="A458" s="336" t="s">
        <v>153</v>
      </c>
      <c r="B458" s="336"/>
      <c r="C458" s="336"/>
      <c r="D458" s="107">
        <v>180</v>
      </c>
      <c r="E458" s="24">
        <v>5.8</v>
      </c>
      <c r="F458" s="24">
        <v>3.6</v>
      </c>
      <c r="G458" s="24">
        <v>44</v>
      </c>
      <c r="H458" s="23">
        <v>231.6</v>
      </c>
      <c r="I458" s="25">
        <v>0</v>
      </c>
      <c r="J458" s="25">
        <v>0.06</v>
      </c>
      <c r="K458" s="25">
        <v>0.12</v>
      </c>
      <c r="L458" s="25">
        <v>0.97</v>
      </c>
      <c r="M458" s="25">
        <v>21.91</v>
      </c>
      <c r="N458" s="25">
        <v>58.29</v>
      </c>
      <c r="O458" s="25">
        <v>8.22</v>
      </c>
      <c r="P458" s="25">
        <v>0.85</v>
      </c>
      <c r="Q458" s="11"/>
    </row>
    <row r="459" spans="1:17" ht="28.5" customHeight="1">
      <c r="A459" s="55" t="s">
        <v>58</v>
      </c>
      <c r="B459" s="53">
        <v>61</v>
      </c>
      <c r="C459" s="53">
        <v>61</v>
      </c>
      <c r="D459" s="72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11"/>
    </row>
    <row r="460" spans="1:17" ht="28.5" customHeight="1">
      <c r="A460" s="63" t="s">
        <v>79</v>
      </c>
      <c r="B460" s="52">
        <v>5</v>
      </c>
      <c r="C460" s="52">
        <v>5</v>
      </c>
      <c r="D460" s="72"/>
      <c r="E460" s="38"/>
      <c r="F460" s="38"/>
      <c r="G460" s="38"/>
      <c r="H460" s="52"/>
      <c r="I460" s="51"/>
      <c r="J460" s="51"/>
      <c r="K460" s="51"/>
      <c r="L460" s="51"/>
      <c r="M460" s="51"/>
      <c r="N460" s="51"/>
      <c r="O460" s="51"/>
      <c r="P460" s="51"/>
      <c r="Q460" s="11"/>
    </row>
    <row r="461" spans="1:17" ht="21.75" customHeight="1">
      <c r="A461" s="352" t="s">
        <v>234</v>
      </c>
      <c r="B461" s="352"/>
      <c r="C461" s="352"/>
      <c r="D461" s="5">
        <v>200</v>
      </c>
      <c r="E461" s="261">
        <v>0.9</v>
      </c>
      <c r="F461" s="261">
        <v>0</v>
      </c>
      <c r="G461" s="261">
        <v>26.3</v>
      </c>
      <c r="H461" s="159">
        <v>108.8</v>
      </c>
      <c r="I461" s="2">
        <v>0.3</v>
      </c>
      <c r="J461" s="24">
        <v>0.01</v>
      </c>
      <c r="K461" s="24">
        <v>0</v>
      </c>
      <c r="L461" s="24">
        <v>0.6</v>
      </c>
      <c r="M461" s="24">
        <v>18</v>
      </c>
      <c r="N461" s="24">
        <v>30.4</v>
      </c>
      <c r="O461" s="24">
        <v>14.1</v>
      </c>
      <c r="P461" s="24">
        <v>0.7</v>
      </c>
      <c r="Q461" s="11"/>
    </row>
    <row r="462" spans="1:17" ht="28.5" customHeight="1">
      <c r="A462" s="22" t="s">
        <v>235</v>
      </c>
      <c r="B462" s="28">
        <v>20.3</v>
      </c>
      <c r="C462" s="27">
        <v>20</v>
      </c>
      <c r="D462" s="27"/>
      <c r="E462" s="50"/>
      <c r="F462" s="50"/>
      <c r="G462" s="50"/>
      <c r="H462" s="31"/>
      <c r="I462" s="50"/>
      <c r="J462" s="38"/>
      <c r="K462" s="38"/>
      <c r="L462" s="38"/>
      <c r="M462" s="38"/>
      <c r="N462" s="38"/>
      <c r="O462" s="163"/>
      <c r="P462" s="163"/>
      <c r="Q462" s="11"/>
    </row>
    <row r="463" spans="1:17" ht="28.5" customHeight="1">
      <c r="A463" s="22" t="s">
        <v>39</v>
      </c>
      <c r="B463" s="27">
        <v>10</v>
      </c>
      <c r="C463" s="27">
        <v>10</v>
      </c>
      <c r="D463" s="27"/>
      <c r="E463" s="50"/>
      <c r="F463" s="50"/>
      <c r="G463" s="50"/>
      <c r="H463" s="31"/>
      <c r="I463" s="50"/>
      <c r="J463" s="38"/>
      <c r="K463" s="38"/>
      <c r="L463" s="38"/>
      <c r="M463" s="38"/>
      <c r="N463" s="38"/>
      <c r="O463" s="24"/>
      <c r="P463" s="24"/>
      <c r="Q463" s="11"/>
    </row>
    <row r="464" spans="1:17" ht="22.5" customHeight="1">
      <c r="A464" s="336" t="s">
        <v>82</v>
      </c>
      <c r="B464" s="336"/>
      <c r="C464" s="336"/>
      <c r="D464" s="107">
        <v>70</v>
      </c>
      <c r="E464" s="24">
        <v>5.739999999999998</v>
      </c>
      <c r="F464" s="24">
        <v>0.98</v>
      </c>
      <c r="G464" s="24">
        <v>25.27</v>
      </c>
      <c r="H464" s="23">
        <v>132.85999999999999</v>
      </c>
      <c r="I464" s="24">
        <v>0</v>
      </c>
      <c r="J464" s="24">
        <v>0.161</v>
      </c>
      <c r="K464" s="24">
        <v>0</v>
      </c>
      <c r="L464" s="24">
        <v>0</v>
      </c>
      <c r="M464" s="24">
        <v>23.1</v>
      </c>
      <c r="N464" s="24">
        <v>152.6</v>
      </c>
      <c r="O464" s="24">
        <v>43.4</v>
      </c>
      <c r="P464" s="24">
        <v>2.94</v>
      </c>
      <c r="Q464" s="11"/>
    </row>
    <row r="465" spans="1:17" ht="21" customHeight="1">
      <c r="A465" s="346" t="s">
        <v>81</v>
      </c>
      <c r="B465" s="346"/>
      <c r="C465" s="346"/>
      <c r="D465" s="107">
        <v>70</v>
      </c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11"/>
    </row>
    <row r="466" spans="1:17" ht="21" customHeight="1">
      <c r="A466" s="336" t="s">
        <v>36</v>
      </c>
      <c r="B466" s="336"/>
      <c r="C466" s="336"/>
      <c r="D466" s="107">
        <v>40</v>
      </c>
      <c r="E466" s="24">
        <v>1.88</v>
      </c>
      <c r="F466" s="24">
        <v>0.4</v>
      </c>
      <c r="G466" s="24">
        <v>17.48</v>
      </c>
      <c r="H466" s="23">
        <v>81.04</v>
      </c>
      <c r="I466" s="24">
        <v>0</v>
      </c>
      <c r="J466" s="24">
        <v>0.032</v>
      </c>
      <c r="K466" s="24">
        <v>0</v>
      </c>
      <c r="L466" s="24">
        <v>0</v>
      </c>
      <c r="M466" s="24">
        <v>7.2</v>
      </c>
      <c r="N466" s="24">
        <v>34.8</v>
      </c>
      <c r="O466" s="24">
        <v>7.6</v>
      </c>
      <c r="P466" s="24">
        <v>1.12</v>
      </c>
      <c r="Q466" s="11"/>
    </row>
    <row r="467" spans="1:17" ht="28.5" customHeight="1">
      <c r="A467" s="347" t="s">
        <v>21</v>
      </c>
      <c r="B467" s="347"/>
      <c r="C467" s="347"/>
      <c r="D467" s="347"/>
      <c r="E467" s="32">
        <v>40.66</v>
      </c>
      <c r="F467" s="32">
        <v>48.38</v>
      </c>
      <c r="G467" s="32">
        <v>228.13444444444443</v>
      </c>
      <c r="H467" s="32">
        <v>1510.5977777777775</v>
      </c>
      <c r="I467" s="32">
        <v>8.19</v>
      </c>
      <c r="J467" s="113">
        <v>0.679</v>
      </c>
      <c r="K467" s="113">
        <v>0.29000000000000004</v>
      </c>
      <c r="L467" s="113">
        <v>4.742222222222222</v>
      </c>
      <c r="M467" s="32">
        <v>430.59333333333336</v>
      </c>
      <c r="N467" s="32">
        <v>791.3299999999999</v>
      </c>
      <c r="O467" s="32">
        <v>158.5911111111111</v>
      </c>
      <c r="P467" s="32">
        <v>9.373333333333333</v>
      </c>
      <c r="Q467" s="11"/>
    </row>
    <row r="468" spans="1:17" ht="20.25" customHeight="1">
      <c r="A468" s="337" t="s">
        <v>18</v>
      </c>
      <c r="B468" s="337"/>
      <c r="C468" s="337"/>
      <c r="D468" s="337"/>
      <c r="E468" s="337"/>
      <c r="F468" s="337"/>
      <c r="G468" s="337"/>
      <c r="H468" s="337"/>
      <c r="I468" s="337"/>
      <c r="J468" s="337"/>
      <c r="K468" s="337"/>
      <c r="L468" s="337"/>
      <c r="M468" s="337"/>
      <c r="N468" s="337"/>
      <c r="O468" s="337"/>
      <c r="P468" s="337"/>
      <c r="Q468" s="11"/>
    </row>
    <row r="469" spans="1:17" ht="18.75" customHeight="1">
      <c r="A469" s="348" t="s">
        <v>1</v>
      </c>
      <c r="B469" s="338" t="s">
        <v>2</v>
      </c>
      <c r="C469" s="338" t="s">
        <v>3</v>
      </c>
      <c r="D469" s="338" t="s">
        <v>4</v>
      </c>
      <c r="E469" s="338"/>
      <c r="F469" s="338"/>
      <c r="G469" s="338"/>
      <c r="H469" s="338"/>
      <c r="I469" s="338" t="s">
        <v>158</v>
      </c>
      <c r="J469" s="338"/>
      <c r="K469" s="338"/>
      <c r="L469" s="338"/>
      <c r="M469" s="338" t="s">
        <v>159</v>
      </c>
      <c r="N469" s="338"/>
      <c r="O469" s="338"/>
      <c r="P469" s="338"/>
      <c r="Q469" s="11"/>
    </row>
    <row r="470" spans="1:18" ht="28.5" customHeight="1">
      <c r="A470" s="348"/>
      <c r="B470" s="338"/>
      <c r="C470" s="338"/>
      <c r="D470" s="8" t="s">
        <v>5</v>
      </c>
      <c r="E470" s="81" t="s">
        <v>6</v>
      </c>
      <c r="F470" s="81" t="s">
        <v>7</v>
      </c>
      <c r="G470" s="81" t="s">
        <v>8</v>
      </c>
      <c r="H470" s="101" t="s">
        <v>9</v>
      </c>
      <c r="I470" s="197" t="s">
        <v>160</v>
      </c>
      <c r="J470" s="197" t="s">
        <v>161</v>
      </c>
      <c r="K470" s="197" t="s">
        <v>162</v>
      </c>
      <c r="L470" s="197" t="s">
        <v>163</v>
      </c>
      <c r="M470" s="197" t="s">
        <v>164</v>
      </c>
      <c r="N470" s="197" t="s">
        <v>165</v>
      </c>
      <c r="O470" s="197" t="s">
        <v>166</v>
      </c>
      <c r="P470" s="197" t="s">
        <v>167</v>
      </c>
      <c r="Q470" s="11"/>
      <c r="R470" s="127" t="s">
        <v>18</v>
      </c>
    </row>
    <row r="471" spans="1:19" ht="21.75" customHeight="1">
      <c r="A471" s="339" t="s">
        <v>10</v>
      </c>
      <c r="B471" s="339"/>
      <c r="C471" s="339"/>
      <c r="D471" s="339"/>
      <c r="E471" s="108">
        <v>35.097272727272724</v>
      </c>
      <c r="F471" s="108">
        <v>26.036363636363635</v>
      </c>
      <c r="G471" s="108">
        <v>70.78818181818181</v>
      </c>
      <c r="H471" s="109">
        <v>657.8690909090908</v>
      </c>
      <c r="I471" s="108">
        <v>0.9970588235294118</v>
      </c>
      <c r="J471" s="108">
        <v>0.14358823529411766</v>
      </c>
      <c r="K471" s="108">
        <v>0.060000000000000005</v>
      </c>
      <c r="L471" s="108">
        <v>0.9794117647058824</v>
      </c>
      <c r="M471" s="108">
        <v>834.6</v>
      </c>
      <c r="N471" s="108">
        <v>660.8423529411765</v>
      </c>
      <c r="O471" s="108">
        <v>81.87058823529412</v>
      </c>
      <c r="P471" s="108">
        <v>1.9894117647058822</v>
      </c>
      <c r="Q471" s="11"/>
      <c r="R471" s="33" t="s">
        <v>36</v>
      </c>
      <c r="S471" s="127">
        <f>D527+D490</f>
        <v>50</v>
      </c>
    </row>
    <row r="472" spans="1:19" ht="20.25" customHeight="1">
      <c r="A472" s="332" t="s">
        <v>268</v>
      </c>
      <c r="B472" s="332"/>
      <c r="C472" s="332"/>
      <c r="D472" s="107">
        <v>200</v>
      </c>
      <c r="E472" s="24">
        <v>25.727272727272727</v>
      </c>
      <c r="F472" s="24">
        <v>18.636363636363637</v>
      </c>
      <c r="G472" s="24">
        <v>31.818181818181817</v>
      </c>
      <c r="H472" s="23">
        <v>397.9090909090909</v>
      </c>
      <c r="I472" s="24">
        <v>0.4470588235294118</v>
      </c>
      <c r="J472" s="24">
        <v>0.07058823529411765</v>
      </c>
      <c r="K472" s="24">
        <v>0.01</v>
      </c>
      <c r="L472" s="24">
        <v>0.5294117647058824</v>
      </c>
      <c r="M472" s="24">
        <v>340.2</v>
      </c>
      <c r="N472" s="24">
        <v>315.88235294117646</v>
      </c>
      <c r="O472" s="24">
        <v>38.07058823529412</v>
      </c>
      <c r="P472" s="24">
        <v>0.9294117647058824</v>
      </c>
      <c r="Q472" s="11"/>
      <c r="R472" s="34" t="s">
        <v>37</v>
      </c>
      <c r="S472" s="129">
        <f>C484+D525+B478</f>
        <v>97</v>
      </c>
    </row>
    <row r="473" spans="1:19" ht="28.5" customHeight="1">
      <c r="A473" s="30" t="s">
        <v>59</v>
      </c>
      <c r="B473" s="31">
        <v>170</v>
      </c>
      <c r="C473" s="31">
        <v>169</v>
      </c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11"/>
      <c r="R473" s="34" t="s">
        <v>73</v>
      </c>
      <c r="S473" s="129"/>
    </row>
    <row r="474" spans="1:19" ht="28.5" customHeight="1">
      <c r="A474" s="74" t="s">
        <v>121</v>
      </c>
      <c r="B474" s="52">
        <v>14</v>
      </c>
      <c r="C474" s="52">
        <v>14</v>
      </c>
      <c r="D474" s="52"/>
      <c r="E474" s="52"/>
      <c r="F474" s="24"/>
      <c r="G474" s="24"/>
      <c r="H474" s="23"/>
      <c r="I474" s="23"/>
      <c r="J474" s="23"/>
      <c r="K474" s="23"/>
      <c r="L474" s="23"/>
      <c r="M474" s="23"/>
      <c r="N474" s="23"/>
      <c r="O474" s="23"/>
      <c r="P474" s="23"/>
      <c r="Q474" s="11"/>
      <c r="R474" s="35" t="s">
        <v>74</v>
      </c>
      <c r="S474" s="129">
        <f>B518+C475</f>
        <v>65</v>
      </c>
    </row>
    <row r="475" spans="1:19" ht="28.5" customHeight="1">
      <c r="A475" s="74" t="s">
        <v>122</v>
      </c>
      <c r="B475" s="52">
        <v>12</v>
      </c>
      <c r="C475" s="52">
        <v>12</v>
      </c>
      <c r="D475" s="31"/>
      <c r="E475" s="31"/>
      <c r="F475" s="2"/>
      <c r="G475" s="24"/>
      <c r="H475" s="23"/>
      <c r="I475" s="23"/>
      <c r="J475" s="23"/>
      <c r="K475" s="23"/>
      <c r="L475" s="23"/>
      <c r="M475" s="23"/>
      <c r="N475" s="23"/>
      <c r="O475" s="23"/>
      <c r="P475" s="23"/>
      <c r="Q475" s="11"/>
      <c r="R475" s="35" t="s">
        <v>64</v>
      </c>
      <c r="S475" s="129"/>
    </row>
    <row r="476" spans="1:19" ht="28.5" customHeight="1">
      <c r="A476" s="74" t="s">
        <v>116</v>
      </c>
      <c r="B476" s="52">
        <v>5</v>
      </c>
      <c r="C476" s="52">
        <v>5</v>
      </c>
      <c r="D476" s="52"/>
      <c r="E476" s="52"/>
      <c r="F476" s="63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11"/>
      <c r="R476" s="34" t="s">
        <v>24</v>
      </c>
      <c r="S476" s="129">
        <f>B503</f>
        <v>28.599999999999998</v>
      </c>
    </row>
    <row r="477" spans="1:19" ht="28.5" customHeight="1">
      <c r="A477" s="74" t="s">
        <v>39</v>
      </c>
      <c r="B477" s="52">
        <v>12</v>
      </c>
      <c r="C477" s="52">
        <v>12</v>
      </c>
      <c r="D477" s="52"/>
      <c r="E477" s="52"/>
      <c r="F477" s="16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11"/>
      <c r="R477" s="34" t="s">
        <v>26</v>
      </c>
      <c r="S477" s="129">
        <f>B492+B493+B507+B508+B498+B500+B519+B521+B522</f>
        <v>227.495</v>
      </c>
    </row>
    <row r="478" spans="1:19" ht="28.5" customHeight="1">
      <c r="A478" s="74" t="s">
        <v>136</v>
      </c>
      <c r="B478" s="52">
        <v>7</v>
      </c>
      <c r="C478" s="52">
        <v>7</v>
      </c>
      <c r="D478" s="31"/>
      <c r="E478" s="31"/>
      <c r="F478" s="63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11"/>
      <c r="R478" s="34" t="s">
        <v>23</v>
      </c>
      <c r="S478" s="129">
        <f>D524</f>
        <v>160</v>
      </c>
    </row>
    <row r="479" spans="1:19" ht="28.5" customHeight="1">
      <c r="A479" s="138" t="s">
        <v>52</v>
      </c>
      <c r="B479" s="52">
        <v>7</v>
      </c>
      <c r="C479" s="52">
        <v>7</v>
      </c>
      <c r="D479" s="52"/>
      <c r="E479" s="52"/>
      <c r="F479" s="16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11"/>
      <c r="R479" s="34" t="s">
        <v>27</v>
      </c>
      <c r="S479" s="128"/>
    </row>
    <row r="480" spans="1:19" ht="28.5" customHeight="1">
      <c r="A480" s="74" t="s">
        <v>72</v>
      </c>
      <c r="B480" s="70">
        <v>5</v>
      </c>
      <c r="C480" s="70">
        <v>5</v>
      </c>
      <c r="D480" s="52"/>
      <c r="E480" s="52"/>
      <c r="F480" s="63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11"/>
      <c r="R480" s="34" t="s">
        <v>66</v>
      </c>
      <c r="S480" s="127">
        <f>D523</f>
        <v>200</v>
      </c>
    </row>
    <row r="481" spans="1:19" ht="28.5" customHeight="1">
      <c r="A481" s="74" t="s">
        <v>227</v>
      </c>
      <c r="B481" s="70"/>
      <c r="C481" s="70">
        <v>180</v>
      </c>
      <c r="D481" s="52"/>
      <c r="E481" s="54"/>
      <c r="F481" s="63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11"/>
      <c r="R481" s="34" t="s">
        <v>22</v>
      </c>
      <c r="S481" s="128">
        <f>B477+B489+B511</f>
        <v>27.5</v>
      </c>
    </row>
    <row r="482" spans="1:18" ht="28.5" customHeight="1">
      <c r="A482" s="74" t="s">
        <v>157</v>
      </c>
      <c r="B482" s="72">
        <v>21</v>
      </c>
      <c r="C482" s="72">
        <v>20</v>
      </c>
      <c r="D482" s="52"/>
      <c r="E482" s="72"/>
      <c r="F482" s="63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11"/>
      <c r="R482" s="34" t="s">
        <v>28</v>
      </c>
    </row>
    <row r="483" spans="1:18" ht="28.5" customHeight="1">
      <c r="A483" s="343" t="s">
        <v>80</v>
      </c>
      <c r="B483" s="343"/>
      <c r="C483" s="343"/>
      <c r="D483" s="89" t="s">
        <v>110</v>
      </c>
      <c r="E483" s="80">
        <v>6.1</v>
      </c>
      <c r="F483" s="73">
        <v>4.1</v>
      </c>
      <c r="G483" s="80">
        <v>14.5</v>
      </c>
      <c r="H483" s="23">
        <v>119.3</v>
      </c>
      <c r="I483" s="24">
        <v>0.15</v>
      </c>
      <c r="J483" s="24">
        <v>0.045</v>
      </c>
      <c r="K483" s="24">
        <v>0.05</v>
      </c>
      <c r="L483" s="24">
        <v>0.45</v>
      </c>
      <c r="M483" s="24">
        <v>306</v>
      </c>
      <c r="N483" s="24">
        <v>199.5</v>
      </c>
      <c r="O483" s="24">
        <v>20.7</v>
      </c>
      <c r="P483" s="24">
        <v>0.5399999999999999</v>
      </c>
      <c r="Q483" s="11"/>
      <c r="R483" s="33" t="s">
        <v>87</v>
      </c>
    </row>
    <row r="484" spans="1:19" ht="28.5" customHeight="1">
      <c r="A484" s="138" t="s">
        <v>42</v>
      </c>
      <c r="B484" s="72">
        <v>30</v>
      </c>
      <c r="C484" s="72">
        <v>30</v>
      </c>
      <c r="D484" s="330"/>
      <c r="E484" s="90"/>
      <c r="F484" s="90"/>
      <c r="G484" s="90"/>
      <c r="H484" s="330"/>
      <c r="I484" s="330"/>
      <c r="J484" s="330"/>
      <c r="K484" s="330"/>
      <c r="L484" s="330"/>
      <c r="M484" s="330"/>
      <c r="N484" s="330"/>
      <c r="O484" s="330"/>
      <c r="P484" s="330"/>
      <c r="Q484" s="11"/>
      <c r="R484" s="34" t="s">
        <v>29</v>
      </c>
      <c r="S484" s="127">
        <f>C487</f>
        <v>0.5</v>
      </c>
    </row>
    <row r="485" spans="1:19" ht="28.5" customHeight="1">
      <c r="A485" s="138" t="s">
        <v>62</v>
      </c>
      <c r="B485" s="70">
        <v>16</v>
      </c>
      <c r="C485" s="72">
        <v>15</v>
      </c>
      <c r="D485" s="330"/>
      <c r="E485" s="90"/>
      <c r="F485" s="90"/>
      <c r="G485" s="90"/>
      <c r="H485" s="330"/>
      <c r="I485" s="330"/>
      <c r="J485" s="330"/>
      <c r="K485" s="330"/>
      <c r="L485" s="330"/>
      <c r="M485" s="330"/>
      <c r="N485" s="330"/>
      <c r="O485" s="330"/>
      <c r="P485" s="330"/>
      <c r="Q485" s="11"/>
      <c r="R485" s="34" t="s">
        <v>75</v>
      </c>
      <c r="S485" s="129">
        <f>B495</f>
        <v>21.76</v>
      </c>
    </row>
    <row r="486" spans="1:19" ht="19.5" customHeight="1">
      <c r="A486" s="336" t="s">
        <v>145</v>
      </c>
      <c r="B486" s="336"/>
      <c r="C486" s="336"/>
      <c r="D486" s="107">
        <v>200</v>
      </c>
      <c r="E486" s="107">
        <v>2.8</v>
      </c>
      <c r="F486" s="107">
        <v>3.2</v>
      </c>
      <c r="G486" s="107">
        <v>20.1</v>
      </c>
      <c r="H486" s="23">
        <v>120.4</v>
      </c>
      <c r="I486" s="24">
        <v>0.4</v>
      </c>
      <c r="J486" s="24">
        <v>0.02</v>
      </c>
      <c r="K486" s="24">
        <v>0</v>
      </c>
      <c r="L486" s="24">
        <v>0</v>
      </c>
      <c r="M486" s="24">
        <v>186.6</v>
      </c>
      <c r="N486" s="24">
        <v>136.76</v>
      </c>
      <c r="O486" s="24">
        <v>21.2</v>
      </c>
      <c r="P486" s="24">
        <v>0.24</v>
      </c>
      <c r="Q486" s="11"/>
      <c r="R486" s="33" t="s">
        <v>67</v>
      </c>
      <c r="S486" s="129">
        <f>B514</f>
        <v>82.49</v>
      </c>
    </row>
    <row r="487" spans="1:18" ht="20.25" customHeight="1">
      <c r="A487" s="63" t="s">
        <v>210</v>
      </c>
      <c r="B487" s="44">
        <v>0.5</v>
      </c>
      <c r="C487" s="44">
        <v>0.5</v>
      </c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11"/>
      <c r="R487" s="33" t="s">
        <v>68</v>
      </c>
    </row>
    <row r="488" spans="1:19" ht="20.25" customHeight="1">
      <c r="A488" s="74" t="s">
        <v>69</v>
      </c>
      <c r="B488" s="28">
        <v>100</v>
      </c>
      <c r="C488" s="28">
        <v>100</v>
      </c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11"/>
      <c r="R488" s="34" t="s">
        <v>30</v>
      </c>
      <c r="S488" s="129"/>
    </row>
    <row r="489" spans="1:19" ht="19.5" customHeight="1">
      <c r="A489" s="138" t="s">
        <v>39</v>
      </c>
      <c r="B489" s="72">
        <v>15</v>
      </c>
      <c r="C489" s="72">
        <v>15</v>
      </c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1"/>
      <c r="R489" s="36" t="s">
        <v>31</v>
      </c>
      <c r="S489" s="129">
        <f>C488+C482</f>
        <v>120</v>
      </c>
    </row>
    <row r="490" spans="1:19" ht="18" customHeight="1">
      <c r="A490" s="346" t="s">
        <v>36</v>
      </c>
      <c r="B490" s="346"/>
      <c r="C490" s="346"/>
      <c r="D490" s="107">
        <v>10</v>
      </c>
      <c r="E490" s="24">
        <v>0.47</v>
      </c>
      <c r="F490" s="24">
        <v>0.1</v>
      </c>
      <c r="G490" s="24">
        <v>4.37</v>
      </c>
      <c r="H490" s="23">
        <v>20.26</v>
      </c>
      <c r="I490" s="25">
        <v>0</v>
      </c>
      <c r="J490" s="25">
        <v>0.008</v>
      </c>
      <c r="K490" s="25">
        <v>0</v>
      </c>
      <c r="L490" s="25">
        <v>0</v>
      </c>
      <c r="M490" s="25">
        <v>1.8</v>
      </c>
      <c r="N490" s="25">
        <v>8.7</v>
      </c>
      <c r="O490" s="25">
        <v>1.9</v>
      </c>
      <c r="P490" s="25">
        <v>0.28</v>
      </c>
      <c r="Q490" s="11"/>
      <c r="R490" s="112" t="s">
        <v>99</v>
      </c>
      <c r="S490" s="129"/>
    </row>
    <row r="491" spans="1:19" ht="19.5" customHeight="1">
      <c r="A491" s="339" t="s">
        <v>11</v>
      </c>
      <c r="B491" s="339"/>
      <c r="C491" s="339"/>
      <c r="D491" s="339"/>
      <c r="E491" s="108">
        <v>29.4</v>
      </c>
      <c r="F491" s="108">
        <v>24.589999999999996</v>
      </c>
      <c r="G491" s="108">
        <v>145.23999999999998</v>
      </c>
      <c r="H491" s="108">
        <v>923.7366666666667</v>
      </c>
      <c r="I491" s="108">
        <v>10.099090909090908</v>
      </c>
      <c r="J491" s="108">
        <v>0.3836363636363636</v>
      </c>
      <c r="K491" s="108">
        <v>0.02</v>
      </c>
      <c r="L491" s="108">
        <v>4.82</v>
      </c>
      <c r="M491" s="108">
        <v>146.46545454545455</v>
      </c>
      <c r="N491" s="108">
        <v>1787.75</v>
      </c>
      <c r="O491" s="108">
        <v>95.99000000000001</v>
      </c>
      <c r="P491" s="108">
        <v>6.546</v>
      </c>
      <c r="Q491" s="11"/>
      <c r="R491" s="33" t="s">
        <v>32</v>
      </c>
      <c r="S491" s="129">
        <f>B473</f>
        <v>170</v>
      </c>
    </row>
    <row r="492" spans="1:19" ht="42.75" customHeight="1">
      <c r="A492" s="143" t="s">
        <v>200</v>
      </c>
      <c r="B492" s="147">
        <v>84</v>
      </c>
      <c r="C492" s="147">
        <v>80</v>
      </c>
      <c r="D492" s="107">
        <v>80</v>
      </c>
      <c r="E492" s="24">
        <v>1.2</v>
      </c>
      <c r="F492" s="24">
        <v>4.2</v>
      </c>
      <c r="G492" s="24">
        <v>5.8</v>
      </c>
      <c r="H492" s="23">
        <v>65.8</v>
      </c>
      <c r="I492" s="24">
        <v>4</v>
      </c>
      <c r="J492" s="24">
        <v>0.02</v>
      </c>
      <c r="K492" s="24">
        <v>0</v>
      </c>
      <c r="L492" s="24">
        <v>1.76</v>
      </c>
      <c r="M492" s="24">
        <v>22.59</v>
      </c>
      <c r="N492" s="24">
        <v>23.58</v>
      </c>
      <c r="O492" s="24">
        <v>0</v>
      </c>
      <c r="P492" s="24">
        <v>0.6</v>
      </c>
      <c r="Q492" s="11"/>
      <c r="R492" s="33" t="s">
        <v>33</v>
      </c>
      <c r="S492" s="129">
        <f>++C479+B512</f>
        <v>12</v>
      </c>
    </row>
    <row r="493" spans="1:19" ht="28.5" customHeight="1">
      <c r="A493" s="138" t="s">
        <v>100</v>
      </c>
      <c r="B493" s="53">
        <v>2.0250000000000004</v>
      </c>
      <c r="C493" s="54">
        <v>1.5</v>
      </c>
      <c r="D493" s="72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11"/>
      <c r="R493" s="34" t="s">
        <v>76</v>
      </c>
      <c r="S493" s="129">
        <f>B485</f>
        <v>16</v>
      </c>
    </row>
    <row r="494" spans="1:19" ht="34.5" customHeight="1">
      <c r="A494" s="332" t="s">
        <v>114</v>
      </c>
      <c r="B494" s="332"/>
      <c r="C494" s="332"/>
      <c r="D494" s="107" t="s">
        <v>170</v>
      </c>
      <c r="E494" s="24">
        <v>5.4</v>
      </c>
      <c r="F494" s="24">
        <v>5.7</v>
      </c>
      <c r="G494" s="24">
        <v>15.6</v>
      </c>
      <c r="H494" s="23">
        <v>135.3</v>
      </c>
      <c r="I494" s="25">
        <v>2.19</v>
      </c>
      <c r="J494" s="25">
        <v>0.06</v>
      </c>
      <c r="K494" s="25">
        <v>0.02</v>
      </c>
      <c r="L494" s="25">
        <v>0.56</v>
      </c>
      <c r="M494" s="25">
        <v>46.13</v>
      </c>
      <c r="N494" s="25">
        <v>69.87</v>
      </c>
      <c r="O494" s="25">
        <v>15.49</v>
      </c>
      <c r="P494" s="25">
        <v>1.01</v>
      </c>
      <c r="Q494" s="11"/>
      <c r="R494" s="33" t="s">
        <v>34</v>
      </c>
      <c r="S494" s="129">
        <f>+C480+B510</f>
        <v>9</v>
      </c>
    </row>
    <row r="495" spans="1:19" s="46" customFormat="1" ht="28.5" customHeight="1">
      <c r="A495" s="66" t="s">
        <v>45</v>
      </c>
      <c r="B495" s="43">
        <v>21.76</v>
      </c>
      <c r="C495" s="88">
        <v>16</v>
      </c>
      <c r="D495" s="330"/>
      <c r="E495" s="90"/>
      <c r="F495" s="90"/>
      <c r="G495" s="90"/>
      <c r="H495" s="91"/>
      <c r="I495" s="91"/>
      <c r="J495" s="91"/>
      <c r="K495" s="91"/>
      <c r="L495" s="91"/>
      <c r="M495" s="91"/>
      <c r="N495" s="91"/>
      <c r="O495" s="91"/>
      <c r="P495" s="91"/>
      <c r="Q495" s="11"/>
      <c r="R495" s="33" t="s">
        <v>25</v>
      </c>
      <c r="S495" s="129">
        <f>B517</f>
        <v>8</v>
      </c>
    </row>
    <row r="496" spans="1:19" ht="28.5" customHeight="1">
      <c r="A496" s="66" t="s">
        <v>46</v>
      </c>
      <c r="B496" s="43">
        <v>18.88</v>
      </c>
      <c r="C496" s="88">
        <v>16</v>
      </c>
      <c r="D496" s="72"/>
      <c r="E496" s="44"/>
      <c r="F496" s="44"/>
      <c r="G496" s="44"/>
      <c r="H496" s="70"/>
      <c r="I496" s="70"/>
      <c r="J496" s="70"/>
      <c r="K496" s="70"/>
      <c r="L496" s="70"/>
      <c r="M496" s="70"/>
      <c r="N496" s="70"/>
      <c r="O496" s="70"/>
      <c r="P496" s="70"/>
      <c r="Q496" s="11"/>
      <c r="R496" s="34" t="s">
        <v>35</v>
      </c>
      <c r="S496" s="129">
        <f>B476</f>
        <v>5</v>
      </c>
    </row>
    <row r="497" spans="1:19" s="46" customFormat="1" ht="34.5" customHeight="1">
      <c r="A497" s="66" t="s">
        <v>133</v>
      </c>
      <c r="B497" s="43">
        <v>16</v>
      </c>
      <c r="C497" s="88">
        <v>16</v>
      </c>
      <c r="D497" s="107"/>
      <c r="E497" s="44"/>
      <c r="F497" s="44"/>
      <c r="G497" s="44"/>
      <c r="H497" s="70"/>
      <c r="I497" s="70"/>
      <c r="J497" s="70"/>
      <c r="K497" s="70"/>
      <c r="L497" s="70"/>
      <c r="M497" s="70"/>
      <c r="N497" s="70"/>
      <c r="O497" s="70"/>
      <c r="P497" s="70"/>
      <c r="Q497" s="11"/>
      <c r="R497" s="34" t="s">
        <v>86</v>
      </c>
      <c r="S497" s="127"/>
    </row>
    <row r="498" spans="1:17" ht="28.5" customHeight="1">
      <c r="A498" s="63" t="s">
        <v>202</v>
      </c>
      <c r="B498" s="165">
        <v>50</v>
      </c>
      <c r="C498" s="147">
        <v>40</v>
      </c>
      <c r="D498" s="107"/>
      <c r="E498" s="24"/>
      <c r="F498" s="24"/>
      <c r="G498" s="24"/>
      <c r="H498" s="23"/>
      <c r="I498" s="23"/>
      <c r="J498" s="23"/>
      <c r="K498" s="23"/>
      <c r="L498" s="23"/>
      <c r="M498" s="23"/>
      <c r="N498" s="23"/>
      <c r="O498" s="23"/>
      <c r="P498" s="23"/>
      <c r="Q498" s="11"/>
    </row>
    <row r="499" spans="1:17" ht="28.5" customHeight="1">
      <c r="A499" s="138" t="s">
        <v>43</v>
      </c>
      <c r="B499" s="165">
        <v>53.2</v>
      </c>
      <c r="C499" s="147">
        <v>40</v>
      </c>
      <c r="D499" s="107"/>
      <c r="E499" s="24"/>
      <c r="F499" s="24"/>
      <c r="G499" s="24"/>
      <c r="H499" s="23"/>
      <c r="I499" s="23"/>
      <c r="J499" s="23"/>
      <c r="K499" s="23"/>
      <c r="L499" s="23"/>
      <c r="M499" s="23"/>
      <c r="N499" s="23"/>
      <c r="O499" s="23"/>
      <c r="P499" s="23"/>
      <c r="Q499" s="11"/>
    </row>
    <row r="500" spans="1:17" ht="28.5" customHeight="1">
      <c r="A500" s="138" t="s">
        <v>56</v>
      </c>
      <c r="B500" s="70">
        <v>25</v>
      </c>
      <c r="C500" s="147">
        <v>20</v>
      </c>
      <c r="D500" s="107"/>
      <c r="E500" s="24"/>
      <c r="F500" s="24"/>
      <c r="G500" s="24"/>
      <c r="H500" s="23"/>
      <c r="I500" s="23"/>
      <c r="J500" s="23"/>
      <c r="K500" s="23"/>
      <c r="L500" s="23"/>
      <c r="M500" s="23"/>
      <c r="N500" s="23"/>
      <c r="O500" s="23"/>
      <c r="P500" s="23"/>
      <c r="Q500" s="11"/>
    </row>
    <row r="501" spans="1:17" ht="28.5" customHeight="1">
      <c r="A501" s="74" t="s">
        <v>61</v>
      </c>
      <c r="B501" s="165">
        <v>22</v>
      </c>
      <c r="C501" s="147">
        <v>15</v>
      </c>
      <c r="D501" s="107"/>
      <c r="E501" s="24"/>
      <c r="F501" s="24"/>
      <c r="G501" s="24"/>
      <c r="H501" s="23"/>
      <c r="I501" s="23"/>
      <c r="J501" s="23"/>
      <c r="K501" s="23"/>
      <c r="L501" s="23"/>
      <c r="M501" s="23"/>
      <c r="N501" s="23"/>
      <c r="O501" s="23"/>
      <c r="P501" s="23"/>
      <c r="Q501" s="11"/>
    </row>
    <row r="502" spans="1:17" ht="28.5" customHeight="1">
      <c r="A502" s="138" t="s">
        <v>47</v>
      </c>
      <c r="B502" s="70">
        <v>26.6</v>
      </c>
      <c r="C502" s="147">
        <v>20</v>
      </c>
      <c r="D502" s="172"/>
      <c r="E502" s="44"/>
      <c r="F502" s="44"/>
      <c r="G502" s="44"/>
      <c r="H502" s="70"/>
      <c r="I502" s="70"/>
      <c r="J502" s="70"/>
      <c r="K502" s="70"/>
      <c r="L502" s="70"/>
      <c r="M502" s="70"/>
      <c r="N502" s="70"/>
      <c r="O502" s="70"/>
      <c r="P502" s="70"/>
      <c r="Q502" s="42"/>
    </row>
    <row r="503" spans="1:17" ht="28.5" customHeight="1">
      <c r="A503" s="138" t="s">
        <v>48</v>
      </c>
      <c r="B503" s="70">
        <v>28.599999999999998</v>
      </c>
      <c r="C503" s="147">
        <v>20</v>
      </c>
      <c r="D503" s="172"/>
      <c r="E503" s="44"/>
      <c r="F503" s="44"/>
      <c r="G503" s="44"/>
      <c r="H503" s="70"/>
      <c r="I503" s="70"/>
      <c r="J503" s="70"/>
      <c r="K503" s="70"/>
      <c r="L503" s="70"/>
      <c r="M503" s="70"/>
      <c r="N503" s="70"/>
      <c r="O503" s="70"/>
      <c r="P503" s="70"/>
      <c r="Q503" s="11"/>
    </row>
    <row r="504" spans="1:17" ht="28.5" customHeight="1">
      <c r="A504" s="138" t="s">
        <v>49</v>
      </c>
      <c r="B504" s="70">
        <v>30.8</v>
      </c>
      <c r="C504" s="147">
        <v>20</v>
      </c>
      <c r="D504" s="172"/>
      <c r="E504" s="44"/>
      <c r="F504" s="44"/>
      <c r="G504" s="44"/>
      <c r="H504" s="70"/>
      <c r="I504" s="70"/>
      <c r="J504" s="70"/>
      <c r="K504" s="70"/>
      <c r="L504" s="70"/>
      <c r="M504" s="70"/>
      <c r="N504" s="70"/>
      <c r="O504" s="70"/>
      <c r="P504" s="70"/>
      <c r="Q504" s="42"/>
    </row>
    <row r="505" spans="1:17" ht="28.5" customHeight="1">
      <c r="A505" s="138" t="s">
        <v>50</v>
      </c>
      <c r="B505" s="70">
        <v>33.4</v>
      </c>
      <c r="C505" s="147">
        <v>20</v>
      </c>
      <c r="D505" s="172"/>
      <c r="E505" s="44"/>
      <c r="F505" s="44"/>
      <c r="G505" s="44"/>
      <c r="H505" s="70"/>
      <c r="I505" s="70"/>
      <c r="J505" s="70"/>
      <c r="K505" s="70"/>
      <c r="L505" s="70"/>
      <c r="M505" s="70"/>
      <c r="N505" s="70"/>
      <c r="O505" s="70"/>
      <c r="P505" s="70"/>
      <c r="Q505" s="11"/>
    </row>
    <row r="506" spans="1:17" ht="28.5" customHeight="1">
      <c r="A506" s="63" t="s">
        <v>194</v>
      </c>
      <c r="B506" s="70">
        <v>16.25</v>
      </c>
      <c r="C506" s="147">
        <v>13</v>
      </c>
      <c r="D506" s="172"/>
      <c r="E506" s="44"/>
      <c r="F506" s="44"/>
      <c r="G506" s="44"/>
      <c r="H506" s="70"/>
      <c r="I506" s="70"/>
      <c r="J506" s="70"/>
      <c r="K506" s="70"/>
      <c r="L506" s="70"/>
      <c r="M506" s="70"/>
      <c r="N506" s="70"/>
      <c r="O506" s="70"/>
      <c r="P506" s="70"/>
      <c r="Q506" s="11"/>
    </row>
    <row r="507" spans="1:17" ht="28.5" customHeight="1">
      <c r="A507" s="138" t="s">
        <v>43</v>
      </c>
      <c r="B507" s="70">
        <v>17.29</v>
      </c>
      <c r="C507" s="147">
        <v>13</v>
      </c>
      <c r="D507" s="172"/>
      <c r="E507" s="44"/>
      <c r="F507" s="44"/>
      <c r="G507" s="44"/>
      <c r="H507" s="70"/>
      <c r="I507" s="70"/>
      <c r="J507" s="70"/>
      <c r="K507" s="70"/>
      <c r="L507" s="70"/>
      <c r="M507" s="70"/>
      <c r="N507" s="70"/>
      <c r="O507" s="70"/>
      <c r="P507" s="70"/>
      <c r="Q507" s="11"/>
    </row>
    <row r="508" spans="1:17" ht="28.5" customHeight="1">
      <c r="A508" s="138" t="s">
        <v>51</v>
      </c>
      <c r="B508" s="70">
        <v>11.899999999999999</v>
      </c>
      <c r="C508" s="147">
        <v>10</v>
      </c>
      <c r="D508" s="172"/>
      <c r="E508" s="44"/>
      <c r="F508" s="44"/>
      <c r="G508" s="44"/>
      <c r="H508" s="70"/>
      <c r="I508" s="70"/>
      <c r="J508" s="70"/>
      <c r="K508" s="70"/>
      <c r="L508" s="70"/>
      <c r="M508" s="70"/>
      <c r="N508" s="70"/>
      <c r="O508" s="70"/>
      <c r="P508" s="70"/>
      <c r="Q508" s="11"/>
    </row>
    <row r="509" spans="1:17" ht="51" customHeight="1">
      <c r="A509" s="138" t="s">
        <v>98</v>
      </c>
      <c r="B509" s="165">
        <v>6.4</v>
      </c>
      <c r="C509" s="165">
        <v>6.4</v>
      </c>
      <c r="D509" s="107"/>
      <c r="E509" s="24"/>
      <c r="F509" s="24"/>
      <c r="G509" s="24"/>
      <c r="H509" s="23"/>
      <c r="I509" s="23"/>
      <c r="J509" s="23"/>
      <c r="K509" s="23"/>
      <c r="L509" s="23"/>
      <c r="M509" s="23"/>
      <c r="N509" s="23"/>
      <c r="O509" s="23"/>
      <c r="P509" s="23"/>
      <c r="Q509" s="11"/>
    </row>
    <row r="510" spans="1:17" ht="28.5" customHeight="1">
      <c r="A510" s="138" t="s">
        <v>40</v>
      </c>
      <c r="B510" s="72">
        <v>4</v>
      </c>
      <c r="C510" s="72">
        <v>4</v>
      </c>
      <c r="D510" s="172"/>
      <c r="E510" s="44"/>
      <c r="F510" s="44"/>
      <c r="G510" s="44"/>
      <c r="H510" s="70"/>
      <c r="I510" s="70"/>
      <c r="J510" s="70"/>
      <c r="K510" s="70"/>
      <c r="L510" s="70"/>
      <c r="M510" s="70"/>
      <c r="N510" s="70"/>
      <c r="O510" s="70"/>
      <c r="P510" s="70"/>
      <c r="Q510" s="11"/>
    </row>
    <row r="511" spans="1:17" ht="28.5" customHeight="1">
      <c r="A511" s="74" t="s">
        <v>39</v>
      </c>
      <c r="B511" s="168">
        <v>0.5</v>
      </c>
      <c r="C511" s="168">
        <v>0.5</v>
      </c>
      <c r="D511" s="107"/>
      <c r="E511" s="24"/>
      <c r="F511" s="24"/>
      <c r="G511" s="24"/>
      <c r="H511" s="23"/>
      <c r="I511" s="23"/>
      <c r="J511" s="23"/>
      <c r="K511" s="23"/>
      <c r="L511" s="23"/>
      <c r="M511" s="23"/>
      <c r="N511" s="23"/>
      <c r="O511" s="23"/>
      <c r="P511" s="23"/>
      <c r="Q511" s="11"/>
    </row>
    <row r="512" spans="1:17" ht="28.5" customHeight="1">
      <c r="A512" s="138" t="s">
        <v>52</v>
      </c>
      <c r="B512" s="72">
        <v>5</v>
      </c>
      <c r="C512" s="72">
        <v>5</v>
      </c>
      <c r="D512" s="172"/>
      <c r="E512" s="44"/>
      <c r="F512" s="44"/>
      <c r="G512" s="44"/>
      <c r="H512" s="70"/>
      <c r="I512" s="70"/>
      <c r="J512" s="70"/>
      <c r="K512" s="70"/>
      <c r="L512" s="70"/>
      <c r="M512" s="70"/>
      <c r="N512" s="70"/>
      <c r="O512" s="70"/>
      <c r="P512" s="70"/>
      <c r="Q512" s="11"/>
    </row>
    <row r="513" spans="1:17" ht="28.5" customHeight="1">
      <c r="A513" s="335" t="s">
        <v>187</v>
      </c>
      <c r="B513" s="335"/>
      <c r="C513" s="335"/>
      <c r="D513" s="73">
        <v>200</v>
      </c>
      <c r="E513" s="80">
        <v>15.2</v>
      </c>
      <c r="F513" s="80">
        <v>13</v>
      </c>
      <c r="G513" s="80">
        <v>36.2</v>
      </c>
      <c r="H513" s="23">
        <v>322.6</v>
      </c>
      <c r="I513" s="25">
        <v>1.4090909090909092</v>
      </c>
      <c r="J513" s="25">
        <v>0.06363636363636363</v>
      </c>
      <c r="K513" s="25">
        <v>0</v>
      </c>
      <c r="L513" s="25">
        <v>2</v>
      </c>
      <c r="M513" s="25">
        <v>20.745454545454546</v>
      </c>
      <c r="N513" s="25">
        <v>1523.7</v>
      </c>
      <c r="O513" s="25">
        <v>33.2</v>
      </c>
      <c r="P513" s="25">
        <v>1.296</v>
      </c>
      <c r="Q513" s="11"/>
    </row>
    <row r="514" spans="1:21" s="148" customFormat="1" ht="38.25" customHeight="1">
      <c r="A514" s="66" t="s">
        <v>188</v>
      </c>
      <c r="B514" s="188">
        <v>82.49</v>
      </c>
      <c r="C514" s="220">
        <v>73</v>
      </c>
      <c r="D514" s="95"/>
      <c r="E514" s="69"/>
      <c r="F514" s="69"/>
      <c r="G514" s="69"/>
      <c r="H514" s="69"/>
      <c r="I514" s="69"/>
      <c r="J514" s="44"/>
      <c r="K514" s="44"/>
      <c r="L514" s="44"/>
      <c r="M514" s="44"/>
      <c r="N514" s="44"/>
      <c r="O514" s="44"/>
      <c r="P514" s="69"/>
      <c r="Q514" s="11"/>
      <c r="U514" s="127"/>
    </row>
    <row r="515" spans="1:17" ht="28.5" customHeight="1">
      <c r="A515" s="221" t="s">
        <v>189</v>
      </c>
      <c r="B515" s="43">
        <v>76.94200000000001</v>
      </c>
      <c r="C515" s="29">
        <v>73</v>
      </c>
      <c r="D515" s="39"/>
      <c r="E515" s="38"/>
      <c r="F515" s="38"/>
      <c r="G515" s="222"/>
      <c r="H515" s="223"/>
      <c r="I515" s="222"/>
      <c r="J515" s="222"/>
      <c r="K515" s="222"/>
      <c r="L515" s="38"/>
      <c r="M515" s="38"/>
      <c r="N515" s="38"/>
      <c r="O515" s="38"/>
      <c r="P515" s="38"/>
      <c r="Q515" s="11"/>
    </row>
    <row r="516" spans="1:17" ht="28.5" customHeight="1">
      <c r="A516" s="57" t="s">
        <v>190</v>
      </c>
      <c r="B516" s="207"/>
      <c r="C516" s="224">
        <v>50</v>
      </c>
      <c r="D516" s="330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11"/>
    </row>
    <row r="517" spans="1:17" ht="28.5" customHeight="1">
      <c r="A517" s="160" t="s">
        <v>44</v>
      </c>
      <c r="B517" s="28">
        <v>8</v>
      </c>
      <c r="C517" s="28">
        <v>8</v>
      </c>
      <c r="D517" s="330"/>
      <c r="E517" s="44"/>
      <c r="F517" s="44"/>
      <c r="G517" s="44"/>
      <c r="H517" s="70"/>
      <c r="I517" s="92"/>
      <c r="J517" s="92"/>
      <c r="K517" s="92"/>
      <c r="L517" s="92"/>
      <c r="M517" s="92"/>
      <c r="N517" s="92"/>
      <c r="O517" s="92"/>
      <c r="P517" s="92"/>
      <c r="Q517" s="11"/>
    </row>
    <row r="518" spans="1:17" ht="28.5" customHeight="1">
      <c r="A518" s="160" t="s">
        <v>60</v>
      </c>
      <c r="B518" s="28">
        <v>53</v>
      </c>
      <c r="C518" s="28">
        <v>53</v>
      </c>
      <c r="D518" s="330"/>
      <c r="E518" s="44"/>
      <c r="F518" s="44"/>
      <c r="G518" s="44"/>
      <c r="H518" s="70"/>
      <c r="I518" s="92"/>
      <c r="J518" s="92"/>
      <c r="K518" s="92"/>
      <c r="L518" s="92"/>
      <c r="M518" s="92"/>
      <c r="N518" s="92"/>
      <c r="O518" s="92"/>
      <c r="P518" s="92"/>
      <c r="Q518" s="11"/>
    </row>
    <row r="519" spans="1:17" ht="28.5" customHeight="1">
      <c r="A519" s="63" t="s">
        <v>194</v>
      </c>
      <c r="B519" s="52">
        <v>15</v>
      </c>
      <c r="C519" s="52">
        <v>12</v>
      </c>
      <c r="D519" s="330"/>
      <c r="E519" s="44"/>
      <c r="F519" s="44"/>
      <c r="G519" s="44"/>
      <c r="H519" s="70"/>
      <c r="I519" s="92"/>
      <c r="J519" s="92"/>
      <c r="K519" s="92"/>
      <c r="L519" s="92"/>
      <c r="M519" s="92"/>
      <c r="N519" s="92"/>
      <c r="O519" s="92"/>
      <c r="P519" s="92"/>
      <c r="Q519" s="11"/>
    </row>
    <row r="520" spans="1:17" ht="28.5" customHeight="1">
      <c r="A520" s="160" t="s">
        <v>43</v>
      </c>
      <c r="B520" s="52">
        <v>15.96</v>
      </c>
      <c r="C520" s="52">
        <v>12</v>
      </c>
      <c r="D520" s="330"/>
      <c r="E520" s="44"/>
      <c r="F520" s="44"/>
      <c r="G520" s="44"/>
      <c r="H520" s="70"/>
      <c r="I520" s="92"/>
      <c r="J520" s="92"/>
      <c r="K520" s="92"/>
      <c r="L520" s="92"/>
      <c r="M520" s="92"/>
      <c r="N520" s="92"/>
      <c r="O520" s="92"/>
      <c r="P520" s="92"/>
      <c r="Q520" s="11"/>
    </row>
    <row r="521" spans="1:17" ht="28.5" customHeight="1">
      <c r="A521" s="160" t="s">
        <v>51</v>
      </c>
      <c r="B521" s="52">
        <v>14.28</v>
      </c>
      <c r="C521" s="52">
        <v>12</v>
      </c>
      <c r="D521" s="330"/>
      <c r="E521" s="44"/>
      <c r="F521" s="44"/>
      <c r="G521" s="44"/>
      <c r="H521" s="70"/>
      <c r="I521" s="92"/>
      <c r="J521" s="92"/>
      <c r="K521" s="92"/>
      <c r="L521" s="92"/>
      <c r="M521" s="92"/>
      <c r="N521" s="92"/>
      <c r="O521" s="92"/>
      <c r="P521" s="92"/>
      <c r="Q521" s="11"/>
    </row>
    <row r="522" spans="1:17" ht="47.25" customHeight="1">
      <c r="A522" s="138" t="s">
        <v>98</v>
      </c>
      <c r="B522" s="52">
        <v>8</v>
      </c>
      <c r="C522" s="52">
        <v>8</v>
      </c>
      <c r="D522" s="330"/>
      <c r="E522" s="44"/>
      <c r="F522" s="44"/>
      <c r="G522" s="44"/>
      <c r="H522" s="70"/>
      <c r="I522" s="92"/>
      <c r="J522" s="92"/>
      <c r="K522" s="92"/>
      <c r="L522" s="92"/>
      <c r="M522" s="92"/>
      <c r="N522" s="92"/>
      <c r="O522" s="92"/>
      <c r="P522" s="92"/>
      <c r="Q522" s="11"/>
    </row>
    <row r="523" spans="1:17" ht="28.5" customHeight="1">
      <c r="A523" s="143" t="s">
        <v>183</v>
      </c>
      <c r="B523" s="107">
        <v>200</v>
      </c>
      <c r="C523" s="107">
        <v>200</v>
      </c>
      <c r="D523" s="107">
        <v>200</v>
      </c>
      <c r="E523" s="24">
        <v>0.6</v>
      </c>
      <c r="F523" s="24">
        <v>0.2</v>
      </c>
      <c r="G523" s="24">
        <v>33.5</v>
      </c>
      <c r="H523" s="23">
        <v>138.20000000000002</v>
      </c>
      <c r="I523" s="25">
        <v>0</v>
      </c>
      <c r="J523" s="25">
        <v>0.02</v>
      </c>
      <c r="K523" s="25">
        <v>0</v>
      </c>
      <c r="L523" s="25">
        <v>0</v>
      </c>
      <c r="M523" s="25">
        <v>20</v>
      </c>
      <c r="N523" s="25">
        <v>0</v>
      </c>
      <c r="O523" s="25">
        <v>0</v>
      </c>
      <c r="P523" s="25">
        <v>0</v>
      </c>
      <c r="Q523" s="11"/>
    </row>
    <row r="524" spans="1:17" ht="28.5" customHeight="1">
      <c r="A524" s="350" t="s">
        <v>251</v>
      </c>
      <c r="B524" s="350"/>
      <c r="C524" s="350"/>
      <c r="D524" s="283">
        <v>160</v>
      </c>
      <c r="E524" s="284">
        <v>0.2</v>
      </c>
      <c r="F524" s="284">
        <v>0.25</v>
      </c>
      <c r="G524" s="284">
        <v>15</v>
      </c>
      <c r="H524" s="285">
        <v>66.91666666666667</v>
      </c>
      <c r="I524" s="286">
        <v>2.5</v>
      </c>
      <c r="J524" s="286">
        <v>0.05</v>
      </c>
      <c r="K524" s="286">
        <v>0</v>
      </c>
      <c r="L524" s="286">
        <v>0.5000000000000001</v>
      </c>
      <c r="M524" s="286">
        <v>10</v>
      </c>
      <c r="N524" s="286">
        <v>5</v>
      </c>
      <c r="O524" s="286">
        <v>2.5</v>
      </c>
      <c r="P524" s="286">
        <v>0</v>
      </c>
      <c r="Q524" s="11"/>
    </row>
    <row r="525" spans="1:17" ht="28.5" customHeight="1">
      <c r="A525" s="336" t="s">
        <v>82</v>
      </c>
      <c r="B525" s="336"/>
      <c r="C525" s="336"/>
      <c r="D525" s="107">
        <v>60</v>
      </c>
      <c r="E525" s="24">
        <v>4.919999999999999</v>
      </c>
      <c r="F525" s="24">
        <v>0.84</v>
      </c>
      <c r="G525" s="24">
        <v>21.66</v>
      </c>
      <c r="H525" s="23">
        <v>113.88</v>
      </c>
      <c r="I525" s="24">
        <v>0</v>
      </c>
      <c r="J525" s="24">
        <v>0.138</v>
      </c>
      <c r="K525" s="24">
        <v>0</v>
      </c>
      <c r="L525" s="24">
        <v>0</v>
      </c>
      <c r="M525" s="24">
        <v>19.8</v>
      </c>
      <c r="N525" s="24">
        <v>130.8</v>
      </c>
      <c r="O525" s="24">
        <v>37.2</v>
      </c>
      <c r="P525" s="24">
        <v>2.52</v>
      </c>
      <c r="Q525" s="11"/>
    </row>
    <row r="526" spans="1:17" ht="28.5" customHeight="1">
      <c r="A526" s="346" t="s">
        <v>81</v>
      </c>
      <c r="B526" s="346"/>
      <c r="C526" s="346"/>
      <c r="D526" s="107">
        <v>60</v>
      </c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11"/>
    </row>
    <row r="527" spans="1:17" ht="28.5" customHeight="1">
      <c r="A527" s="336" t="s">
        <v>36</v>
      </c>
      <c r="B527" s="336"/>
      <c r="C527" s="336"/>
      <c r="D527" s="107">
        <v>40</v>
      </c>
      <c r="E527" s="24">
        <v>1.88</v>
      </c>
      <c r="F527" s="24">
        <v>0.4</v>
      </c>
      <c r="G527" s="24">
        <v>17.48</v>
      </c>
      <c r="H527" s="23">
        <v>81.04</v>
      </c>
      <c r="I527" s="24">
        <v>0</v>
      </c>
      <c r="J527" s="24">
        <v>0.032</v>
      </c>
      <c r="K527" s="24">
        <v>0</v>
      </c>
      <c r="L527" s="24">
        <v>0</v>
      </c>
      <c r="M527" s="24">
        <v>7.2</v>
      </c>
      <c r="N527" s="24">
        <v>34.8</v>
      </c>
      <c r="O527" s="24">
        <v>7.6</v>
      </c>
      <c r="P527" s="24">
        <v>1.12</v>
      </c>
      <c r="Q527" s="11"/>
    </row>
    <row r="528" spans="1:17" ht="28.5" customHeight="1">
      <c r="A528" s="347" t="s">
        <v>21</v>
      </c>
      <c r="B528" s="347"/>
      <c r="C528" s="347"/>
      <c r="D528" s="347"/>
      <c r="E528" s="32">
        <v>64.49727272727273</v>
      </c>
      <c r="F528" s="32">
        <v>50.626363636363635</v>
      </c>
      <c r="G528" s="32">
        <v>216.0281818181818</v>
      </c>
      <c r="H528" s="32">
        <v>1581.6057575757575</v>
      </c>
      <c r="I528" s="32">
        <v>11.096149732620319</v>
      </c>
      <c r="J528" s="113">
        <v>0.5272245989304812</v>
      </c>
      <c r="K528" s="113">
        <v>0.08</v>
      </c>
      <c r="L528" s="113">
        <v>5.799411764705883</v>
      </c>
      <c r="M528" s="32">
        <v>981.0654545454546</v>
      </c>
      <c r="N528" s="32">
        <v>2448.5923529411766</v>
      </c>
      <c r="O528" s="32">
        <v>177.86058823529413</v>
      </c>
      <c r="P528" s="32">
        <v>8.535411764705882</v>
      </c>
      <c r="Q528" s="11"/>
    </row>
    <row r="529" spans="1:26" s="46" customFormat="1" ht="28.5" customHeight="1">
      <c r="A529" s="340" t="s">
        <v>19</v>
      </c>
      <c r="B529" s="340"/>
      <c r="C529" s="340"/>
      <c r="D529" s="340"/>
      <c r="E529" s="340"/>
      <c r="F529" s="340"/>
      <c r="G529" s="340"/>
      <c r="H529" s="340"/>
      <c r="I529" s="340"/>
      <c r="J529" s="340"/>
      <c r="K529" s="340"/>
      <c r="L529" s="340"/>
      <c r="M529" s="340"/>
      <c r="N529" s="340"/>
      <c r="O529" s="340"/>
      <c r="P529" s="340"/>
      <c r="Q529" s="11"/>
      <c r="V529" s="127"/>
      <c r="W529" s="127"/>
      <c r="X529" s="127"/>
      <c r="Y529" s="127"/>
      <c r="Z529" s="127"/>
    </row>
    <row r="530" spans="1:17" ht="28.5" customHeight="1">
      <c r="A530" s="348" t="s">
        <v>1</v>
      </c>
      <c r="B530" s="338" t="s">
        <v>2</v>
      </c>
      <c r="C530" s="338" t="s">
        <v>3</v>
      </c>
      <c r="D530" s="338" t="s">
        <v>4</v>
      </c>
      <c r="E530" s="338"/>
      <c r="F530" s="338"/>
      <c r="G530" s="338"/>
      <c r="H530" s="338"/>
      <c r="I530" s="338" t="s">
        <v>158</v>
      </c>
      <c r="J530" s="338"/>
      <c r="K530" s="338"/>
      <c r="L530" s="338"/>
      <c r="M530" s="338" t="s">
        <v>159</v>
      </c>
      <c r="N530" s="338"/>
      <c r="O530" s="338"/>
      <c r="P530" s="338"/>
      <c r="Q530" s="11"/>
    </row>
    <row r="531" spans="1:17" ht="28.5" customHeight="1">
      <c r="A531" s="348"/>
      <c r="B531" s="338"/>
      <c r="C531" s="338"/>
      <c r="D531" s="8" t="s">
        <v>5</v>
      </c>
      <c r="E531" s="81" t="s">
        <v>6</v>
      </c>
      <c r="F531" s="81" t="s">
        <v>7</v>
      </c>
      <c r="G531" s="81" t="s">
        <v>8</v>
      </c>
      <c r="H531" s="101" t="s">
        <v>9</v>
      </c>
      <c r="I531" s="197" t="s">
        <v>160</v>
      </c>
      <c r="J531" s="197" t="s">
        <v>161</v>
      </c>
      <c r="K531" s="197" t="s">
        <v>162</v>
      </c>
      <c r="L531" s="197" t="s">
        <v>163</v>
      </c>
      <c r="M531" s="197" t="s">
        <v>164</v>
      </c>
      <c r="N531" s="197" t="s">
        <v>165</v>
      </c>
      <c r="O531" s="197" t="s">
        <v>166</v>
      </c>
      <c r="P531" s="197" t="s">
        <v>167</v>
      </c>
      <c r="Q531" s="14"/>
    </row>
    <row r="532" spans="1:17" ht="28.5" customHeight="1">
      <c r="A532" s="339" t="s">
        <v>10</v>
      </c>
      <c r="B532" s="339"/>
      <c r="C532" s="339"/>
      <c r="D532" s="339"/>
      <c r="E532" s="108">
        <v>16.14</v>
      </c>
      <c r="F532" s="108">
        <v>21.299999999999997</v>
      </c>
      <c r="G532" s="108">
        <v>98.84</v>
      </c>
      <c r="H532" s="109">
        <v>651.6199999999999</v>
      </c>
      <c r="I532" s="108">
        <v>5.75</v>
      </c>
      <c r="J532" s="108">
        <v>0.1885</v>
      </c>
      <c r="K532" s="108">
        <v>0.05</v>
      </c>
      <c r="L532" s="108">
        <v>0.325</v>
      </c>
      <c r="M532" s="108">
        <v>427.625</v>
      </c>
      <c r="N532" s="108">
        <v>302.16249999999997</v>
      </c>
      <c r="O532" s="108">
        <v>32.025</v>
      </c>
      <c r="P532" s="108">
        <v>1.61</v>
      </c>
      <c r="Q532" s="14"/>
    </row>
    <row r="533" spans="1:17" ht="28.5" customHeight="1">
      <c r="A533" s="336" t="s">
        <v>151</v>
      </c>
      <c r="B533" s="336"/>
      <c r="C533" s="336"/>
      <c r="D533" s="107">
        <v>250</v>
      </c>
      <c r="E533" s="107">
        <v>5.4</v>
      </c>
      <c r="F533" s="107">
        <v>8.6</v>
      </c>
      <c r="G533" s="24">
        <v>31</v>
      </c>
      <c r="H533" s="23">
        <v>222.99999999999997</v>
      </c>
      <c r="I533" s="25">
        <v>0.65</v>
      </c>
      <c r="J533" s="25">
        <v>0.0625</v>
      </c>
      <c r="K533" s="25">
        <v>0.05</v>
      </c>
      <c r="L533" s="25">
        <v>0.025</v>
      </c>
      <c r="M533" s="24">
        <v>225.625</v>
      </c>
      <c r="N533" s="24">
        <v>105.0625</v>
      </c>
      <c r="O533" s="24">
        <v>16.625</v>
      </c>
      <c r="P533" s="25">
        <v>0.5</v>
      </c>
      <c r="Q533" s="142"/>
    </row>
    <row r="534" spans="1:17" ht="28.5" customHeight="1">
      <c r="A534" s="74" t="s">
        <v>155</v>
      </c>
      <c r="B534" s="28">
        <v>15</v>
      </c>
      <c r="C534" s="28">
        <v>15</v>
      </c>
      <c r="D534" s="107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11"/>
    </row>
    <row r="535" spans="1:17" ht="28.5" customHeight="1">
      <c r="A535" s="74" t="s">
        <v>124</v>
      </c>
      <c r="B535" s="28">
        <v>20</v>
      </c>
      <c r="C535" s="28">
        <v>20</v>
      </c>
      <c r="D535" s="1"/>
      <c r="E535" s="2"/>
      <c r="F535" s="2"/>
      <c r="G535" s="2"/>
      <c r="H535" s="3"/>
      <c r="I535" s="3"/>
      <c r="J535" s="3"/>
      <c r="K535" s="3"/>
      <c r="L535" s="3"/>
      <c r="M535" s="3"/>
      <c r="N535" s="3"/>
      <c r="O535" s="3"/>
      <c r="P535" s="3"/>
      <c r="Q535" s="11"/>
    </row>
    <row r="536" spans="1:17" ht="28.5" customHeight="1">
      <c r="A536" s="155" t="s">
        <v>65</v>
      </c>
      <c r="B536" s="88">
        <v>30</v>
      </c>
      <c r="C536" s="88">
        <v>30</v>
      </c>
      <c r="D536" s="1"/>
      <c r="E536" s="2"/>
      <c r="F536" s="2"/>
      <c r="G536" s="2"/>
      <c r="H536" s="3"/>
      <c r="I536" s="3"/>
      <c r="J536" s="3"/>
      <c r="K536" s="3"/>
      <c r="L536" s="3"/>
      <c r="M536" s="3"/>
      <c r="N536" s="3"/>
      <c r="O536" s="3"/>
      <c r="P536" s="3"/>
      <c r="Q536" s="42"/>
    </row>
    <row r="537" spans="1:17" ht="28.5" customHeight="1">
      <c r="A537" s="74" t="s">
        <v>69</v>
      </c>
      <c r="B537" s="88">
        <v>223</v>
      </c>
      <c r="C537" s="88">
        <v>223</v>
      </c>
      <c r="D537" s="107"/>
      <c r="E537" s="24"/>
      <c r="F537" s="24"/>
      <c r="G537" s="24"/>
      <c r="H537" s="23"/>
      <c r="I537" s="23"/>
      <c r="J537" s="23"/>
      <c r="K537" s="23"/>
      <c r="L537" s="23"/>
      <c r="M537" s="23"/>
      <c r="N537" s="23"/>
      <c r="O537" s="23"/>
      <c r="P537" s="23"/>
      <c r="Q537" s="11"/>
    </row>
    <row r="538" spans="1:17" ht="28.5" customHeight="1">
      <c r="A538" s="74" t="s">
        <v>39</v>
      </c>
      <c r="B538" s="52">
        <v>2</v>
      </c>
      <c r="C538" s="52">
        <v>2</v>
      </c>
      <c r="D538" s="107"/>
      <c r="E538" s="24"/>
      <c r="F538" s="24"/>
      <c r="G538" s="24"/>
      <c r="H538" s="23"/>
      <c r="I538" s="23"/>
      <c r="J538" s="23"/>
      <c r="K538" s="23"/>
      <c r="L538" s="23"/>
      <c r="M538" s="23"/>
      <c r="N538" s="23"/>
      <c r="O538" s="23"/>
      <c r="P538" s="23"/>
      <c r="Q538" s="11"/>
    </row>
    <row r="539" spans="1:17" ht="28.5" customHeight="1">
      <c r="A539" s="48" t="s">
        <v>70</v>
      </c>
      <c r="B539" s="4">
        <v>1</v>
      </c>
      <c r="C539" s="4">
        <v>1</v>
      </c>
      <c r="D539" s="1"/>
      <c r="E539" s="2"/>
      <c r="F539" s="2"/>
      <c r="G539" s="2"/>
      <c r="H539" s="3"/>
      <c r="I539" s="3"/>
      <c r="J539" s="3"/>
      <c r="K539" s="3"/>
      <c r="L539" s="3"/>
      <c r="M539" s="3"/>
      <c r="N539" s="3"/>
      <c r="O539" s="3"/>
      <c r="P539" s="3"/>
      <c r="Q539" s="11"/>
    </row>
    <row r="540" spans="1:17" ht="28.5" customHeight="1">
      <c r="A540" s="138" t="s">
        <v>40</v>
      </c>
      <c r="B540" s="78">
        <v>2</v>
      </c>
      <c r="C540" s="78">
        <v>2</v>
      </c>
      <c r="D540" s="107"/>
      <c r="E540" s="24"/>
      <c r="F540" s="24"/>
      <c r="G540" s="24"/>
      <c r="H540" s="23"/>
      <c r="I540" s="23"/>
      <c r="J540" s="23"/>
      <c r="K540" s="23"/>
      <c r="L540" s="23"/>
      <c r="M540" s="23"/>
      <c r="N540" s="23"/>
      <c r="O540" s="23"/>
      <c r="P540" s="23"/>
      <c r="Q540" s="11"/>
    </row>
    <row r="541" spans="1:17" ht="28.5" customHeight="1">
      <c r="A541" s="332" t="s">
        <v>118</v>
      </c>
      <c r="B541" s="332"/>
      <c r="C541" s="332"/>
      <c r="D541" s="107" t="s">
        <v>223</v>
      </c>
      <c r="E541" s="24">
        <v>5.2</v>
      </c>
      <c r="F541" s="24">
        <v>8.6</v>
      </c>
      <c r="G541" s="24">
        <v>9.8</v>
      </c>
      <c r="H541" s="23">
        <v>137.39999999999998</v>
      </c>
      <c r="I541" s="24">
        <v>0</v>
      </c>
      <c r="J541" s="24">
        <v>0.07</v>
      </c>
      <c r="K541" s="24">
        <v>0</v>
      </c>
      <c r="L541" s="24">
        <v>0.3</v>
      </c>
      <c r="M541" s="24">
        <v>7</v>
      </c>
      <c r="N541" s="24">
        <v>39</v>
      </c>
      <c r="O541" s="24">
        <v>6</v>
      </c>
      <c r="P541" s="24">
        <v>0.5</v>
      </c>
      <c r="Q541" s="11"/>
    </row>
    <row r="542" spans="1:19" ht="28.5" customHeight="1">
      <c r="A542" s="155" t="s">
        <v>42</v>
      </c>
      <c r="B542" s="78">
        <v>30</v>
      </c>
      <c r="C542" s="78">
        <v>30</v>
      </c>
      <c r="D542" s="107"/>
      <c r="E542" s="24"/>
      <c r="F542" s="24"/>
      <c r="G542" s="24"/>
      <c r="H542" s="23"/>
      <c r="I542" s="23"/>
      <c r="J542" s="23"/>
      <c r="K542" s="23"/>
      <c r="L542" s="23"/>
      <c r="M542" s="23"/>
      <c r="N542" s="23"/>
      <c r="O542" s="23"/>
      <c r="P542" s="23"/>
      <c r="Q542" s="11"/>
      <c r="R542" s="46" t="s">
        <v>19</v>
      </c>
      <c r="S542" s="46"/>
    </row>
    <row r="543" spans="1:19" ht="36.75" customHeight="1">
      <c r="A543" s="173" t="s">
        <v>119</v>
      </c>
      <c r="B543" s="174">
        <v>21</v>
      </c>
      <c r="C543" s="78">
        <v>20</v>
      </c>
      <c r="D543" s="107"/>
      <c r="E543" s="24"/>
      <c r="F543" s="24"/>
      <c r="G543" s="24"/>
      <c r="H543" s="23"/>
      <c r="I543" s="23"/>
      <c r="J543" s="23"/>
      <c r="K543" s="23"/>
      <c r="L543" s="23"/>
      <c r="M543" s="23"/>
      <c r="N543" s="23"/>
      <c r="O543" s="23"/>
      <c r="P543" s="23"/>
      <c r="Q543" s="11"/>
      <c r="R543" s="33" t="s">
        <v>36</v>
      </c>
      <c r="S543" s="127">
        <f>D596+D549</f>
        <v>80</v>
      </c>
    </row>
    <row r="544" spans="1:19" ht="28.5" customHeight="1">
      <c r="A544" s="336" t="s">
        <v>148</v>
      </c>
      <c r="B544" s="336"/>
      <c r="C544" s="336"/>
      <c r="D544" s="107">
        <v>200</v>
      </c>
      <c r="E544" s="24">
        <v>3.8</v>
      </c>
      <c r="F544" s="107">
        <v>3.7</v>
      </c>
      <c r="G544" s="107">
        <v>18.1</v>
      </c>
      <c r="H544" s="3">
        <v>120.9</v>
      </c>
      <c r="I544" s="24">
        <v>0.7</v>
      </c>
      <c r="J544" s="24">
        <v>0.04</v>
      </c>
      <c r="K544" s="24">
        <v>0</v>
      </c>
      <c r="L544" s="24">
        <v>0</v>
      </c>
      <c r="M544" s="24">
        <v>177</v>
      </c>
      <c r="N544" s="24">
        <v>133.7</v>
      </c>
      <c r="O544" s="24">
        <v>0</v>
      </c>
      <c r="P544" s="24">
        <v>0.05</v>
      </c>
      <c r="Q544" s="11"/>
      <c r="R544" s="34" t="s">
        <v>37</v>
      </c>
      <c r="S544" s="129">
        <f>C542+D594+B577+B581</f>
        <v>125</v>
      </c>
    </row>
    <row r="545" spans="1:19" ht="28.5" customHeight="1">
      <c r="A545" s="154" t="s">
        <v>78</v>
      </c>
      <c r="B545" s="53">
        <v>4</v>
      </c>
      <c r="C545" s="53">
        <v>4</v>
      </c>
      <c r="D545" s="54"/>
      <c r="E545" s="59"/>
      <c r="F545" s="59"/>
      <c r="G545" s="59"/>
      <c r="H545" s="53"/>
      <c r="I545" s="53"/>
      <c r="J545" s="53"/>
      <c r="K545" s="53"/>
      <c r="L545" s="53"/>
      <c r="M545" s="53"/>
      <c r="N545" s="53"/>
      <c r="O545" s="53"/>
      <c r="P545" s="53"/>
      <c r="Q545" s="11"/>
      <c r="R545" s="34" t="s">
        <v>73</v>
      </c>
      <c r="S545" s="129"/>
    </row>
    <row r="546" spans="1:19" ht="28.5" customHeight="1">
      <c r="A546" s="138" t="s">
        <v>69</v>
      </c>
      <c r="B546" s="72">
        <v>130</v>
      </c>
      <c r="C546" s="72">
        <v>130</v>
      </c>
      <c r="D546" s="72"/>
      <c r="E546" s="44"/>
      <c r="F546" s="44"/>
      <c r="G546" s="44"/>
      <c r="H546" s="70"/>
      <c r="I546" s="70"/>
      <c r="J546" s="70"/>
      <c r="K546" s="70"/>
      <c r="L546" s="70"/>
      <c r="M546" s="70"/>
      <c r="N546" s="70"/>
      <c r="O546" s="70"/>
      <c r="P546" s="70"/>
      <c r="Q546" s="11"/>
      <c r="R546" s="35" t="s">
        <v>74</v>
      </c>
      <c r="S546" s="129">
        <f>B534</f>
        <v>15</v>
      </c>
    </row>
    <row r="547" spans="1:19" ht="28.5" customHeight="1">
      <c r="A547" s="138" t="s">
        <v>39</v>
      </c>
      <c r="B547" s="72">
        <v>15</v>
      </c>
      <c r="C547" s="72">
        <v>15</v>
      </c>
      <c r="D547" s="72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11"/>
      <c r="R547" s="35" t="s">
        <v>64</v>
      </c>
      <c r="S547" s="129"/>
    </row>
    <row r="548" spans="1:19" ht="28.5" customHeight="1">
      <c r="A548" s="350" t="s">
        <v>251</v>
      </c>
      <c r="B548" s="350"/>
      <c r="C548" s="350"/>
      <c r="D548" s="283">
        <v>180</v>
      </c>
      <c r="E548" s="284">
        <v>0.8</v>
      </c>
      <c r="F548" s="284">
        <v>0.2</v>
      </c>
      <c r="G548" s="284">
        <v>31.2</v>
      </c>
      <c r="H548" s="285">
        <v>129.8</v>
      </c>
      <c r="I548" s="286">
        <v>4.4</v>
      </c>
      <c r="J548" s="286">
        <v>0</v>
      </c>
      <c r="K548" s="286">
        <v>0</v>
      </c>
      <c r="L548" s="286">
        <v>0</v>
      </c>
      <c r="M548" s="286">
        <v>14.4</v>
      </c>
      <c r="N548" s="286">
        <v>7</v>
      </c>
      <c r="O548" s="286">
        <v>5.6</v>
      </c>
      <c r="P548" s="286">
        <v>0</v>
      </c>
      <c r="Q548" s="11"/>
      <c r="R548" s="34" t="s">
        <v>24</v>
      </c>
      <c r="S548" s="129">
        <f>B562+B586</f>
        <v>300.3</v>
      </c>
    </row>
    <row r="549" spans="1:19" ht="28.5" customHeight="1">
      <c r="A549" s="346" t="s">
        <v>36</v>
      </c>
      <c r="B549" s="346"/>
      <c r="C549" s="346"/>
      <c r="D549" s="107">
        <v>20</v>
      </c>
      <c r="E549" s="24">
        <v>0.94</v>
      </c>
      <c r="F549" s="24">
        <v>0.2</v>
      </c>
      <c r="G549" s="24">
        <v>8.74</v>
      </c>
      <c r="H549" s="23">
        <v>40.52</v>
      </c>
      <c r="I549" s="24">
        <v>0</v>
      </c>
      <c r="J549" s="24">
        <v>0.016</v>
      </c>
      <c r="K549" s="24">
        <v>0</v>
      </c>
      <c r="L549" s="24">
        <v>0</v>
      </c>
      <c r="M549" s="24">
        <v>3.6</v>
      </c>
      <c r="N549" s="24">
        <v>17.4</v>
      </c>
      <c r="O549" s="24">
        <v>3.8</v>
      </c>
      <c r="P549" s="24">
        <v>0.56</v>
      </c>
      <c r="Q549" s="11"/>
      <c r="R549" s="34" t="s">
        <v>26</v>
      </c>
      <c r="S549" s="129">
        <f>B551+B565+B567+B579</f>
        <v>196.48</v>
      </c>
    </row>
    <row r="550" spans="1:21" s="130" customFormat="1" ht="28.5" customHeight="1">
      <c r="A550" s="339" t="s">
        <v>11</v>
      </c>
      <c r="B550" s="339"/>
      <c r="C550" s="339"/>
      <c r="D550" s="339"/>
      <c r="E550" s="108">
        <v>29.126666666666665</v>
      </c>
      <c r="F550" s="108">
        <v>23.26</v>
      </c>
      <c r="G550" s="108">
        <v>129.87</v>
      </c>
      <c r="H550" s="109">
        <v>845.3266666666667</v>
      </c>
      <c r="I550" s="108">
        <v>20.81</v>
      </c>
      <c r="J550" s="108">
        <v>0.5900000000000001</v>
      </c>
      <c r="K550" s="108">
        <v>0.17</v>
      </c>
      <c r="L550" s="108">
        <v>2.59</v>
      </c>
      <c r="M550" s="108">
        <v>202.815</v>
      </c>
      <c r="N550" s="108">
        <v>560.52</v>
      </c>
      <c r="O550" s="108">
        <v>113.38000000000001</v>
      </c>
      <c r="P550" s="108">
        <v>8.385</v>
      </c>
      <c r="Q550" s="11"/>
      <c r="R550" s="34" t="s">
        <v>23</v>
      </c>
      <c r="S550" s="127">
        <f>D548</f>
        <v>180</v>
      </c>
      <c r="U550" s="127"/>
    </row>
    <row r="551" spans="1:19" ht="35.25" customHeight="1">
      <c r="A551" s="192" t="s">
        <v>217</v>
      </c>
      <c r="B551" s="70">
        <v>145.6</v>
      </c>
      <c r="C551" s="72">
        <v>80</v>
      </c>
      <c r="D551" s="107">
        <v>80</v>
      </c>
      <c r="E551" s="24">
        <v>0.6666666666666667</v>
      </c>
      <c r="F551" s="24">
        <v>0.08</v>
      </c>
      <c r="G551" s="24">
        <v>1.28</v>
      </c>
      <c r="H551" s="23">
        <v>8.506666666666668</v>
      </c>
      <c r="I551" s="25">
        <v>4</v>
      </c>
      <c r="J551" s="25">
        <v>0.016</v>
      </c>
      <c r="K551" s="25">
        <v>0</v>
      </c>
      <c r="L551" s="25">
        <v>0</v>
      </c>
      <c r="M551" s="25">
        <v>18.4</v>
      </c>
      <c r="N551" s="25">
        <v>19.2</v>
      </c>
      <c r="O551" s="25">
        <v>11.2</v>
      </c>
      <c r="P551" s="25">
        <v>0.48</v>
      </c>
      <c r="Q551" s="11"/>
      <c r="R551" s="34" t="s">
        <v>27</v>
      </c>
      <c r="S551" s="129">
        <f>B592</f>
        <v>20.3</v>
      </c>
    </row>
    <row r="552" spans="1:18" ht="28.5" customHeight="1">
      <c r="A552" s="333" t="s">
        <v>129</v>
      </c>
      <c r="B552" s="333"/>
      <c r="C552" s="333"/>
      <c r="D552" s="333"/>
      <c r="E552" s="333"/>
      <c r="F552" s="333"/>
      <c r="G552" s="333"/>
      <c r="H552" s="333"/>
      <c r="I552" s="333"/>
      <c r="J552" s="333"/>
      <c r="K552" s="333"/>
      <c r="L552" s="333"/>
      <c r="M552" s="333"/>
      <c r="N552" s="333"/>
      <c r="O552" s="333"/>
      <c r="P552" s="333"/>
      <c r="Q552" s="11"/>
      <c r="R552" s="34" t="s">
        <v>66</v>
      </c>
    </row>
    <row r="553" spans="1:19" ht="28.5" customHeight="1">
      <c r="A553" s="334" t="s">
        <v>218</v>
      </c>
      <c r="B553" s="334"/>
      <c r="C553" s="334"/>
      <c r="D553" s="1">
        <v>80</v>
      </c>
      <c r="E553" s="24">
        <v>0.56</v>
      </c>
      <c r="F553" s="24">
        <v>0.08</v>
      </c>
      <c r="G553" s="24">
        <v>1.52</v>
      </c>
      <c r="H553" s="23">
        <v>9.04</v>
      </c>
      <c r="I553" s="25">
        <v>5.6</v>
      </c>
      <c r="J553" s="25">
        <v>0.024</v>
      </c>
      <c r="K553" s="25">
        <v>0</v>
      </c>
      <c r="L553" s="25">
        <v>0</v>
      </c>
      <c r="M553" s="25">
        <v>13.6</v>
      </c>
      <c r="N553" s="25">
        <v>24</v>
      </c>
      <c r="O553" s="25">
        <v>11.2</v>
      </c>
      <c r="P553" s="25">
        <v>0.4</v>
      </c>
      <c r="Q553" s="11"/>
      <c r="R553" s="34" t="s">
        <v>22</v>
      </c>
      <c r="S553" s="129">
        <f>C547+B538+B593</f>
        <v>32</v>
      </c>
    </row>
    <row r="554" spans="1:18" ht="28.5" customHeight="1">
      <c r="A554" s="74" t="s">
        <v>113</v>
      </c>
      <c r="B554" s="52">
        <v>84</v>
      </c>
      <c r="C554" s="28">
        <v>80</v>
      </c>
      <c r="D554" s="28"/>
      <c r="E554" s="28"/>
      <c r="F554" s="3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11"/>
      <c r="R554" s="34" t="s">
        <v>28</v>
      </c>
    </row>
    <row r="555" spans="1:19" ht="28.5" customHeight="1">
      <c r="A555" s="74" t="s">
        <v>85</v>
      </c>
      <c r="B555" s="52">
        <v>81.6</v>
      </c>
      <c r="C555" s="28">
        <v>80</v>
      </c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11"/>
      <c r="R555" s="33" t="s">
        <v>87</v>
      </c>
      <c r="S555" s="127">
        <f>C545</f>
        <v>4</v>
      </c>
    </row>
    <row r="556" spans="1:18" ht="28.5" customHeight="1">
      <c r="A556" s="138" t="s">
        <v>100</v>
      </c>
      <c r="B556" s="53">
        <v>2.0250000000000004</v>
      </c>
      <c r="C556" s="54">
        <v>1.5</v>
      </c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11"/>
      <c r="R556" s="34" t="s">
        <v>29</v>
      </c>
    </row>
    <row r="557" spans="1:19" ht="28.5" customHeight="1">
      <c r="A557" s="336" t="s">
        <v>191</v>
      </c>
      <c r="B557" s="363"/>
      <c r="C557" s="363"/>
      <c r="D557" s="94" t="s">
        <v>193</v>
      </c>
      <c r="E557" s="24">
        <v>3.2</v>
      </c>
      <c r="F557" s="24">
        <v>5.2</v>
      </c>
      <c r="G557" s="24">
        <v>10.3</v>
      </c>
      <c r="H557" s="75">
        <v>100.80000000000001</v>
      </c>
      <c r="I557" s="25">
        <v>1.96</v>
      </c>
      <c r="J557" s="25">
        <v>0.06</v>
      </c>
      <c r="K557" s="25">
        <v>0.07</v>
      </c>
      <c r="L557" s="25">
        <v>0.4</v>
      </c>
      <c r="M557" s="25">
        <v>18.59</v>
      </c>
      <c r="N557" s="25">
        <v>82.21</v>
      </c>
      <c r="O557" s="25">
        <v>3.23</v>
      </c>
      <c r="P557" s="25">
        <v>0.76</v>
      </c>
      <c r="Q557" s="11"/>
      <c r="R557" s="34" t="s">
        <v>75</v>
      </c>
      <c r="S557" s="129">
        <f>B558+B576</f>
        <v>54.519999999999996</v>
      </c>
    </row>
    <row r="558" spans="1:19" ht="28.5" customHeight="1">
      <c r="A558" s="66" t="s">
        <v>45</v>
      </c>
      <c r="B558" s="43">
        <v>21.76</v>
      </c>
      <c r="C558" s="88">
        <v>16</v>
      </c>
      <c r="D558" s="330"/>
      <c r="E558" s="90"/>
      <c r="F558" s="90"/>
      <c r="G558" s="90"/>
      <c r="H558" s="91"/>
      <c r="I558" s="91"/>
      <c r="J558" s="91"/>
      <c r="K558" s="91"/>
      <c r="L558" s="91"/>
      <c r="M558" s="91"/>
      <c r="N558" s="91"/>
      <c r="O558" s="91"/>
      <c r="P558" s="91"/>
      <c r="Q558" s="11"/>
      <c r="R558" s="33" t="s">
        <v>67</v>
      </c>
      <c r="S558" s="129"/>
    </row>
    <row r="559" spans="1:19" ht="28.5" customHeight="1">
      <c r="A559" s="66" t="s">
        <v>46</v>
      </c>
      <c r="B559" s="43">
        <v>18.88</v>
      </c>
      <c r="C559" s="88">
        <v>16</v>
      </c>
      <c r="D559" s="191"/>
      <c r="E559" s="76"/>
      <c r="F559" s="76"/>
      <c r="G559" s="76"/>
      <c r="H559" s="75"/>
      <c r="I559" s="75"/>
      <c r="J559" s="75"/>
      <c r="K559" s="75"/>
      <c r="L559" s="75"/>
      <c r="M559" s="75"/>
      <c r="N559" s="75"/>
      <c r="O559" s="75"/>
      <c r="P559" s="75"/>
      <c r="Q559" s="11"/>
      <c r="R559" s="33" t="s">
        <v>68</v>
      </c>
      <c r="S559" s="127">
        <f>B543</f>
        <v>21</v>
      </c>
    </row>
    <row r="560" spans="1:19" ht="36" customHeight="1">
      <c r="A560" s="66" t="s">
        <v>133</v>
      </c>
      <c r="B560" s="43">
        <v>16</v>
      </c>
      <c r="C560" s="88">
        <v>16</v>
      </c>
      <c r="D560" s="107"/>
      <c r="E560" s="44"/>
      <c r="F560" s="44"/>
      <c r="G560" s="44"/>
      <c r="H560" s="70"/>
      <c r="I560" s="70"/>
      <c r="J560" s="70"/>
      <c r="K560" s="70"/>
      <c r="L560" s="70"/>
      <c r="M560" s="70"/>
      <c r="N560" s="70"/>
      <c r="O560" s="70"/>
      <c r="P560" s="70"/>
      <c r="Q560" s="11"/>
      <c r="R560" s="34" t="s">
        <v>30</v>
      </c>
      <c r="S560" s="129">
        <f>B572</f>
        <v>91</v>
      </c>
    </row>
    <row r="561" spans="1:19" ht="28.5" customHeight="1">
      <c r="A561" s="183" t="s">
        <v>47</v>
      </c>
      <c r="B561" s="29">
        <v>74.48</v>
      </c>
      <c r="C561" s="28">
        <v>56</v>
      </c>
      <c r="D561" s="106"/>
      <c r="E561" s="185"/>
      <c r="F561" s="184"/>
      <c r="G561" s="184"/>
      <c r="H561" s="126"/>
      <c r="I561" s="185"/>
      <c r="J561" s="185"/>
      <c r="K561" s="185"/>
      <c r="L561" s="185"/>
      <c r="M561" s="185"/>
      <c r="N561" s="185"/>
      <c r="O561" s="185"/>
      <c r="P561" s="185"/>
      <c r="Q561" s="11"/>
      <c r="R561" s="36" t="s">
        <v>31</v>
      </c>
      <c r="S561" s="129">
        <f>C546+B537+B578+B589</f>
        <v>392</v>
      </c>
    </row>
    <row r="562" spans="1:21" s="130" customFormat="1" ht="28.5" customHeight="1">
      <c r="A562" s="63" t="s">
        <v>48</v>
      </c>
      <c r="B562" s="52">
        <v>80.08</v>
      </c>
      <c r="C562" s="28">
        <v>56</v>
      </c>
      <c r="D562" s="106"/>
      <c r="E562" s="24"/>
      <c r="F562" s="24"/>
      <c r="G562" s="24"/>
      <c r="H562" s="23"/>
      <c r="I562" s="24"/>
      <c r="J562" s="24"/>
      <c r="K562" s="24"/>
      <c r="L562" s="24"/>
      <c r="M562" s="24"/>
      <c r="N562" s="24"/>
      <c r="O562" s="24"/>
      <c r="P562" s="24"/>
      <c r="Q562" s="12"/>
      <c r="R562" s="112" t="s">
        <v>99</v>
      </c>
      <c r="S562" s="129"/>
      <c r="U562" s="127"/>
    </row>
    <row r="563" spans="1:19" ht="28.5" customHeight="1">
      <c r="A563" s="22" t="s">
        <v>49</v>
      </c>
      <c r="B563" s="29">
        <v>86.24000000000001</v>
      </c>
      <c r="C563" s="28">
        <v>56</v>
      </c>
      <c r="D563" s="106"/>
      <c r="E563" s="185"/>
      <c r="F563" s="184"/>
      <c r="G563" s="184"/>
      <c r="H563" s="126"/>
      <c r="I563" s="185"/>
      <c r="J563" s="185"/>
      <c r="K563" s="185"/>
      <c r="L563" s="185"/>
      <c r="M563" s="185"/>
      <c r="N563" s="185"/>
      <c r="O563" s="185"/>
      <c r="P563" s="185"/>
      <c r="Q563" s="12"/>
      <c r="R563" s="33" t="s">
        <v>32</v>
      </c>
      <c r="S563" s="129"/>
    </row>
    <row r="564" spans="1:19" ht="28.5" customHeight="1">
      <c r="A564" s="22" t="s">
        <v>50</v>
      </c>
      <c r="B564" s="29">
        <v>93.52</v>
      </c>
      <c r="C564" s="28">
        <v>56</v>
      </c>
      <c r="D564" s="106"/>
      <c r="E564" s="185"/>
      <c r="F564" s="184"/>
      <c r="G564" s="184"/>
      <c r="H564" s="126"/>
      <c r="I564" s="185"/>
      <c r="J564" s="185"/>
      <c r="K564" s="185"/>
      <c r="L564" s="185"/>
      <c r="M564" s="185"/>
      <c r="N564" s="185"/>
      <c r="O564" s="185"/>
      <c r="P564" s="185"/>
      <c r="Q564" s="12"/>
      <c r="R564" s="33" t="s">
        <v>33</v>
      </c>
      <c r="S564" s="129"/>
    </row>
    <row r="565" spans="1:18" ht="28.5" customHeight="1">
      <c r="A565" s="63" t="s">
        <v>194</v>
      </c>
      <c r="B565" s="38">
        <v>18.75</v>
      </c>
      <c r="C565" s="28">
        <v>15</v>
      </c>
      <c r="D565" s="106"/>
      <c r="E565" s="38"/>
      <c r="F565" s="38"/>
      <c r="G565" s="184"/>
      <c r="H565" s="126"/>
      <c r="I565" s="225"/>
      <c r="J565" s="225"/>
      <c r="K565" s="225"/>
      <c r="L565" s="225"/>
      <c r="M565" s="225"/>
      <c r="N565" s="225"/>
      <c r="O565" s="225"/>
      <c r="P565" s="225"/>
      <c r="Q565" s="12"/>
      <c r="R565" s="34" t="s">
        <v>76</v>
      </c>
    </row>
    <row r="566" spans="1:19" ht="28.5" customHeight="1">
      <c r="A566" s="63" t="s">
        <v>43</v>
      </c>
      <c r="B566" s="52">
        <v>19.950000000000003</v>
      </c>
      <c r="C566" s="28">
        <v>15</v>
      </c>
      <c r="D566" s="106"/>
      <c r="E566" s="38"/>
      <c r="F566" s="38"/>
      <c r="G566" s="184"/>
      <c r="H566" s="126"/>
      <c r="I566" s="225"/>
      <c r="J566" s="225"/>
      <c r="K566" s="225"/>
      <c r="L566" s="225"/>
      <c r="M566" s="225"/>
      <c r="N566" s="225"/>
      <c r="O566" s="225"/>
      <c r="P566" s="225"/>
      <c r="Q566" s="12"/>
      <c r="R566" s="33" t="s">
        <v>34</v>
      </c>
      <c r="S566" s="129">
        <f>B540+B568+B583+B590</f>
        <v>18</v>
      </c>
    </row>
    <row r="567" spans="1:19" ht="28.5" customHeight="1">
      <c r="A567" s="63" t="s">
        <v>51</v>
      </c>
      <c r="B567" s="52">
        <v>22.61</v>
      </c>
      <c r="C567" s="28">
        <v>19</v>
      </c>
      <c r="D567" s="106"/>
      <c r="E567" s="38"/>
      <c r="F567" s="38"/>
      <c r="G567" s="184"/>
      <c r="H567" s="126"/>
      <c r="I567" s="225"/>
      <c r="J567" s="225"/>
      <c r="K567" s="225"/>
      <c r="L567" s="225"/>
      <c r="M567" s="225"/>
      <c r="N567" s="225"/>
      <c r="O567" s="225"/>
      <c r="P567" s="225"/>
      <c r="Q567" s="12"/>
      <c r="R567" s="33" t="s">
        <v>25</v>
      </c>
      <c r="S567" s="129">
        <f>B582</f>
        <v>8</v>
      </c>
    </row>
    <row r="568" spans="1:19" ht="28.5" customHeight="1">
      <c r="A568" s="63" t="s">
        <v>79</v>
      </c>
      <c r="B568" s="28">
        <v>4</v>
      </c>
      <c r="C568" s="28">
        <v>4</v>
      </c>
      <c r="D568" s="28"/>
      <c r="E568" s="38"/>
      <c r="F568" s="38"/>
      <c r="G568" s="184"/>
      <c r="H568" s="126"/>
      <c r="I568" s="225"/>
      <c r="J568" s="225"/>
      <c r="K568" s="225"/>
      <c r="L568" s="225"/>
      <c r="M568" s="225"/>
      <c r="N568" s="225"/>
      <c r="O568" s="225"/>
      <c r="P568" s="225"/>
      <c r="Q568" s="12"/>
      <c r="R568" s="34" t="s">
        <v>35</v>
      </c>
      <c r="S568" s="129">
        <f>B569+B580</f>
        <v>15</v>
      </c>
    </row>
    <row r="569" spans="1:19" ht="28.5" customHeight="1">
      <c r="A569" s="22" t="s">
        <v>71</v>
      </c>
      <c r="B569" s="27">
        <v>10</v>
      </c>
      <c r="C569" s="27">
        <v>10</v>
      </c>
      <c r="D569" s="31"/>
      <c r="E569" s="50"/>
      <c r="F569" s="50"/>
      <c r="G569" s="50"/>
      <c r="H569" s="27"/>
      <c r="I569" s="203"/>
      <c r="J569" s="203"/>
      <c r="K569" s="203"/>
      <c r="L569" s="203"/>
      <c r="M569" s="203"/>
      <c r="N569" s="203"/>
      <c r="O569" s="203"/>
      <c r="P569" s="203"/>
      <c r="Q569" s="11"/>
      <c r="R569" s="34" t="s">
        <v>86</v>
      </c>
      <c r="S569" s="128"/>
    </row>
    <row r="570" spans="1:17" ht="34.5" customHeight="1">
      <c r="A570" s="332" t="s">
        <v>265</v>
      </c>
      <c r="B570" s="332"/>
      <c r="C570" s="332"/>
      <c r="D570" s="107" t="s">
        <v>224</v>
      </c>
      <c r="E570" s="24">
        <v>12.1</v>
      </c>
      <c r="F570" s="24">
        <v>10.5</v>
      </c>
      <c r="G570" s="24">
        <v>16.2</v>
      </c>
      <c r="H570" s="23">
        <v>207.7</v>
      </c>
      <c r="I570" s="25">
        <v>0.75</v>
      </c>
      <c r="J570" s="25">
        <v>0.125</v>
      </c>
      <c r="K570" s="25">
        <v>0.029999999999999995</v>
      </c>
      <c r="L570" s="25">
        <v>1.9899999999999998</v>
      </c>
      <c r="M570" s="25">
        <v>60.325</v>
      </c>
      <c r="N570" s="25">
        <v>153</v>
      </c>
      <c r="O570" s="25">
        <v>26.780000000000005</v>
      </c>
      <c r="P570" s="25">
        <v>0.875</v>
      </c>
      <c r="Q570" s="12"/>
    </row>
    <row r="571" spans="1:17" ht="39" customHeight="1">
      <c r="A571" s="114" t="s">
        <v>195</v>
      </c>
      <c r="B571" s="188">
        <v>75</v>
      </c>
      <c r="C571" s="70">
        <v>50</v>
      </c>
      <c r="D571" s="72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12"/>
    </row>
    <row r="572" spans="1:17" ht="39" customHeight="1">
      <c r="A572" s="114" t="s">
        <v>196</v>
      </c>
      <c r="B572" s="188">
        <v>91</v>
      </c>
      <c r="C572" s="70">
        <v>50</v>
      </c>
      <c r="D572" s="72"/>
      <c r="E572" s="44"/>
      <c r="F572" s="44"/>
      <c r="G572" s="44"/>
      <c r="H572" s="23"/>
      <c r="I572" s="92"/>
      <c r="J572" s="92"/>
      <c r="K572" s="92"/>
      <c r="L572" s="92"/>
      <c r="M572" s="92"/>
      <c r="N572" s="92"/>
      <c r="O572" s="92"/>
      <c r="P572" s="92"/>
      <c r="Q572" s="12"/>
    </row>
    <row r="573" spans="1:17" ht="39" customHeight="1">
      <c r="A573" s="66" t="s">
        <v>185</v>
      </c>
      <c r="B573" s="188">
        <v>67.5</v>
      </c>
      <c r="C573" s="70">
        <v>50</v>
      </c>
      <c r="D573" s="72"/>
      <c r="E573" s="44"/>
      <c r="F573" s="44"/>
      <c r="G573" s="44"/>
      <c r="H573" s="70"/>
      <c r="I573" s="92"/>
      <c r="J573" s="92"/>
      <c r="K573" s="92"/>
      <c r="L573" s="92"/>
      <c r="M573" s="92"/>
      <c r="N573" s="92"/>
      <c r="O573" s="92"/>
      <c r="P573" s="92"/>
      <c r="Q573" s="12"/>
    </row>
    <row r="574" spans="1:17" ht="39" customHeight="1">
      <c r="A574" s="114" t="s">
        <v>197</v>
      </c>
      <c r="B574" s="60">
        <v>65.5</v>
      </c>
      <c r="C574" s="70">
        <v>50</v>
      </c>
      <c r="D574" s="72"/>
      <c r="E574" s="38"/>
      <c r="F574" s="44"/>
      <c r="G574" s="44"/>
      <c r="H574" s="70"/>
      <c r="I574" s="226"/>
      <c r="J574" s="226"/>
      <c r="K574" s="226"/>
      <c r="L574" s="226"/>
      <c r="M574" s="226"/>
      <c r="N574" s="226"/>
      <c r="O574" s="226"/>
      <c r="P574" s="226"/>
      <c r="Q574" s="12"/>
    </row>
    <row r="575" spans="1:17" ht="39" customHeight="1">
      <c r="A575" s="114" t="s">
        <v>198</v>
      </c>
      <c r="B575" s="60">
        <v>67.5</v>
      </c>
      <c r="C575" s="70">
        <v>50</v>
      </c>
      <c r="D575" s="72"/>
      <c r="E575" s="38"/>
      <c r="F575" s="44"/>
      <c r="G575" s="44"/>
      <c r="H575" s="70"/>
      <c r="I575" s="226"/>
      <c r="J575" s="226"/>
      <c r="K575" s="93"/>
      <c r="L575" s="226"/>
      <c r="M575" s="226"/>
      <c r="N575" s="226"/>
      <c r="O575" s="226"/>
      <c r="P575" s="226"/>
      <c r="Q575" s="12"/>
    </row>
    <row r="576" spans="1:17" ht="39" customHeight="1">
      <c r="A576" s="287" t="s">
        <v>263</v>
      </c>
      <c r="B576" s="60">
        <v>32.76</v>
      </c>
      <c r="C576" s="70">
        <v>28</v>
      </c>
      <c r="D576" s="72"/>
      <c r="E576" s="38"/>
      <c r="F576" s="44"/>
      <c r="G576" s="44"/>
      <c r="H576" s="70"/>
      <c r="I576" s="226"/>
      <c r="J576" s="226"/>
      <c r="K576" s="93"/>
      <c r="L576" s="226"/>
      <c r="M576" s="226"/>
      <c r="N576" s="226"/>
      <c r="O576" s="226"/>
      <c r="P576" s="226"/>
      <c r="Q576" s="12"/>
    </row>
    <row r="577" spans="1:17" ht="28.5" customHeight="1">
      <c r="A577" s="138" t="s">
        <v>42</v>
      </c>
      <c r="B577" s="70">
        <v>15</v>
      </c>
      <c r="C577" s="70">
        <v>15</v>
      </c>
      <c r="D577" s="72"/>
      <c r="E577" s="38"/>
      <c r="F577" s="44"/>
      <c r="G577" s="44"/>
      <c r="H577" s="70"/>
      <c r="I577" s="226"/>
      <c r="J577" s="226"/>
      <c r="K577" s="226"/>
      <c r="L577" s="226"/>
      <c r="M577" s="226"/>
      <c r="N577" s="226"/>
      <c r="O577" s="226"/>
      <c r="P577" s="226"/>
      <c r="Q577" s="12"/>
    </row>
    <row r="578" spans="1:17" ht="28.5" customHeight="1">
      <c r="A578" s="189" t="s">
        <v>69</v>
      </c>
      <c r="B578" s="70">
        <v>10</v>
      </c>
      <c r="C578" s="70">
        <v>10</v>
      </c>
      <c r="D578" s="72"/>
      <c r="E578" s="38"/>
      <c r="F578" s="44"/>
      <c r="G578" s="44"/>
      <c r="H578" s="70"/>
      <c r="I578" s="226"/>
      <c r="J578" s="226"/>
      <c r="K578" s="226"/>
      <c r="L578" s="226"/>
      <c r="M578" s="226"/>
      <c r="N578" s="226"/>
      <c r="O578" s="226"/>
      <c r="P578" s="226"/>
      <c r="Q578" s="12"/>
    </row>
    <row r="579" spans="1:17" ht="28.5" customHeight="1">
      <c r="A579" s="160" t="s">
        <v>51</v>
      </c>
      <c r="B579" s="70">
        <v>9.52</v>
      </c>
      <c r="C579" s="70">
        <v>8</v>
      </c>
      <c r="D579" s="72"/>
      <c r="E579" s="38"/>
      <c r="F579" s="44"/>
      <c r="G579" s="44"/>
      <c r="H579" s="70"/>
      <c r="I579" s="226"/>
      <c r="J579" s="226"/>
      <c r="K579" s="226"/>
      <c r="L579" s="226"/>
      <c r="M579" s="226"/>
      <c r="N579" s="226"/>
      <c r="O579" s="226"/>
      <c r="P579" s="226"/>
      <c r="Q579" s="12"/>
    </row>
    <row r="580" spans="1:17" ht="28.5" customHeight="1">
      <c r="A580" s="138" t="s">
        <v>71</v>
      </c>
      <c r="B580" s="70">
        <v>5</v>
      </c>
      <c r="C580" s="70">
        <v>5</v>
      </c>
      <c r="D580" s="72"/>
      <c r="E580" s="38"/>
      <c r="F580" s="44"/>
      <c r="G580" s="44"/>
      <c r="H580" s="70"/>
      <c r="I580" s="226"/>
      <c r="J580" s="226"/>
      <c r="K580" s="226"/>
      <c r="L580" s="226"/>
      <c r="M580" s="226"/>
      <c r="N580" s="226"/>
      <c r="O580" s="226"/>
      <c r="P580" s="226"/>
      <c r="Q580" s="12"/>
    </row>
    <row r="581" spans="1:17" ht="28.5" customHeight="1">
      <c r="A581" s="138" t="s">
        <v>136</v>
      </c>
      <c r="B581" s="70">
        <v>10</v>
      </c>
      <c r="C581" s="70">
        <v>10</v>
      </c>
      <c r="D581" s="72"/>
      <c r="E581" s="38"/>
      <c r="F581" s="44"/>
      <c r="G581" s="44"/>
      <c r="H581" s="70"/>
      <c r="I581" s="226"/>
      <c r="J581" s="226"/>
      <c r="K581" s="226"/>
      <c r="L581" s="226"/>
      <c r="M581" s="226"/>
      <c r="N581" s="226"/>
      <c r="O581" s="226"/>
      <c r="P581" s="226"/>
      <c r="Q581" s="12"/>
    </row>
    <row r="582" spans="1:17" ht="28.5" customHeight="1">
      <c r="A582" s="160" t="s">
        <v>44</v>
      </c>
      <c r="B582" s="72">
        <v>8</v>
      </c>
      <c r="C582" s="72">
        <v>8</v>
      </c>
      <c r="D582" s="72"/>
      <c r="E582" s="44"/>
      <c r="F582" s="44"/>
      <c r="G582" s="44"/>
      <c r="H582" s="70"/>
      <c r="I582" s="201"/>
      <c r="J582" s="201"/>
      <c r="K582" s="201"/>
      <c r="L582" s="201"/>
      <c r="M582" s="201"/>
      <c r="N582" s="201"/>
      <c r="O582" s="201"/>
      <c r="P582" s="201"/>
      <c r="Q582" s="12"/>
    </row>
    <row r="583" spans="1:17" ht="28.5" customHeight="1">
      <c r="A583" s="63" t="s">
        <v>79</v>
      </c>
      <c r="B583" s="28">
        <v>5</v>
      </c>
      <c r="C583" s="28">
        <v>5</v>
      </c>
      <c r="D583" s="28"/>
      <c r="E583" s="38"/>
      <c r="F583" s="38"/>
      <c r="G583" s="38"/>
      <c r="H583" s="52"/>
      <c r="I583" s="211"/>
      <c r="J583" s="211"/>
      <c r="K583" s="211"/>
      <c r="L583" s="211"/>
      <c r="M583" s="211"/>
      <c r="N583" s="211"/>
      <c r="O583" s="211"/>
      <c r="P583" s="211"/>
      <c r="Q583" s="12"/>
    </row>
    <row r="584" spans="1:17" ht="28.5" customHeight="1">
      <c r="A584" s="335" t="s">
        <v>92</v>
      </c>
      <c r="B584" s="335"/>
      <c r="C584" s="335"/>
      <c r="D584" s="107">
        <v>180</v>
      </c>
      <c r="E584" s="80">
        <v>3.9</v>
      </c>
      <c r="F584" s="80">
        <v>5.9</v>
      </c>
      <c r="G584" s="80">
        <v>26.7</v>
      </c>
      <c r="H584" s="23">
        <v>175.5</v>
      </c>
      <c r="I584" s="25">
        <v>13.87</v>
      </c>
      <c r="J584" s="25">
        <v>0.18</v>
      </c>
      <c r="K584" s="25">
        <v>0.07</v>
      </c>
      <c r="L584" s="25">
        <v>0.2</v>
      </c>
      <c r="M584" s="25">
        <v>48.6</v>
      </c>
      <c r="N584" s="25">
        <v>84.6</v>
      </c>
      <c r="O584" s="25">
        <v>15</v>
      </c>
      <c r="P584" s="25">
        <v>1.2</v>
      </c>
      <c r="Q584" s="12"/>
    </row>
    <row r="585" spans="1:17" ht="28.5" customHeight="1">
      <c r="A585" s="22" t="s">
        <v>47</v>
      </c>
      <c r="B585" s="52">
        <v>204.82000000000002</v>
      </c>
      <c r="C585" s="28">
        <v>154</v>
      </c>
      <c r="D585" s="28"/>
      <c r="E585" s="38"/>
      <c r="F585" s="38"/>
      <c r="G585" s="38"/>
      <c r="H585" s="52"/>
      <c r="I585" s="51"/>
      <c r="J585" s="51"/>
      <c r="K585" s="51"/>
      <c r="L585" s="51"/>
      <c r="M585" s="51"/>
      <c r="N585" s="51"/>
      <c r="O585" s="51"/>
      <c r="P585" s="51"/>
      <c r="Q585" s="12"/>
    </row>
    <row r="586" spans="1:17" ht="28.5" customHeight="1">
      <c r="A586" s="63" t="s">
        <v>48</v>
      </c>
      <c r="B586" s="52">
        <v>220.22</v>
      </c>
      <c r="C586" s="28">
        <v>154</v>
      </c>
      <c r="D586" s="28"/>
      <c r="E586" s="38"/>
      <c r="F586" s="38"/>
      <c r="G586" s="38"/>
      <c r="H586" s="52"/>
      <c r="I586" s="211"/>
      <c r="J586" s="211"/>
      <c r="K586" s="211"/>
      <c r="L586" s="211"/>
      <c r="M586" s="211"/>
      <c r="N586" s="211"/>
      <c r="O586" s="211"/>
      <c r="P586" s="211"/>
      <c r="Q586" s="12"/>
    </row>
    <row r="587" spans="1:17" ht="28.5" customHeight="1">
      <c r="A587" s="22" t="s">
        <v>49</v>
      </c>
      <c r="B587" s="52">
        <v>237.16</v>
      </c>
      <c r="C587" s="28">
        <v>154</v>
      </c>
      <c r="D587" s="28"/>
      <c r="E587" s="38"/>
      <c r="F587" s="38"/>
      <c r="G587" s="38"/>
      <c r="H587" s="52"/>
      <c r="I587" s="211"/>
      <c r="J587" s="211"/>
      <c r="K587" s="211"/>
      <c r="L587" s="211"/>
      <c r="M587" s="211"/>
      <c r="N587" s="211"/>
      <c r="O587" s="211"/>
      <c r="P587" s="211"/>
      <c r="Q587" s="12"/>
    </row>
    <row r="588" spans="1:17" ht="28.5" customHeight="1">
      <c r="A588" s="22" t="s">
        <v>50</v>
      </c>
      <c r="B588" s="52">
        <v>257.18</v>
      </c>
      <c r="C588" s="28">
        <v>154</v>
      </c>
      <c r="D588" s="28"/>
      <c r="E588" s="38"/>
      <c r="F588" s="38"/>
      <c r="G588" s="38"/>
      <c r="H588" s="52"/>
      <c r="I588" s="211"/>
      <c r="J588" s="211"/>
      <c r="K588" s="211"/>
      <c r="L588" s="211"/>
      <c r="M588" s="211"/>
      <c r="N588" s="211"/>
      <c r="O588" s="211"/>
      <c r="P588" s="211"/>
      <c r="Q588" s="12"/>
    </row>
    <row r="589" spans="1:17" ht="28.5" customHeight="1">
      <c r="A589" s="63" t="s">
        <v>69</v>
      </c>
      <c r="B589" s="28">
        <v>29</v>
      </c>
      <c r="C589" s="28">
        <v>29</v>
      </c>
      <c r="D589" s="28"/>
      <c r="E589" s="38"/>
      <c r="F589" s="38"/>
      <c r="G589" s="38"/>
      <c r="H589" s="52"/>
      <c r="I589" s="211"/>
      <c r="J589" s="211"/>
      <c r="K589" s="211"/>
      <c r="L589" s="211"/>
      <c r="M589" s="211"/>
      <c r="N589" s="211"/>
      <c r="O589" s="211"/>
      <c r="P589" s="211"/>
      <c r="Q589" s="12"/>
    </row>
    <row r="590" spans="1:17" ht="28.5" customHeight="1">
      <c r="A590" s="138" t="s">
        <v>40</v>
      </c>
      <c r="B590" s="28">
        <v>7</v>
      </c>
      <c r="C590" s="28">
        <v>7</v>
      </c>
      <c r="D590" s="38"/>
      <c r="E590" s="38"/>
      <c r="F590" s="38"/>
      <c r="G590" s="38"/>
      <c r="H590" s="52"/>
      <c r="I590" s="52"/>
      <c r="J590" s="52"/>
      <c r="K590" s="52"/>
      <c r="L590" s="52"/>
      <c r="M590" s="52"/>
      <c r="N590" s="52"/>
      <c r="O590" s="52"/>
      <c r="P590" s="52"/>
      <c r="Q590" s="12"/>
    </row>
    <row r="591" spans="1:17" ht="37.5" customHeight="1">
      <c r="A591" s="343" t="s">
        <v>143</v>
      </c>
      <c r="B591" s="343"/>
      <c r="C591" s="343"/>
      <c r="D591" s="191">
        <v>200</v>
      </c>
      <c r="E591" s="76">
        <v>0.7</v>
      </c>
      <c r="F591" s="76">
        <v>0</v>
      </c>
      <c r="G591" s="76">
        <v>23.9</v>
      </c>
      <c r="H591" s="23">
        <v>98.39999999999999</v>
      </c>
      <c r="I591" s="25">
        <v>0.23</v>
      </c>
      <c r="J591" s="25">
        <v>0</v>
      </c>
      <c r="K591" s="25">
        <v>0</v>
      </c>
      <c r="L591" s="25">
        <v>0</v>
      </c>
      <c r="M591" s="25">
        <v>23</v>
      </c>
      <c r="N591" s="25">
        <v>16.71</v>
      </c>
      <c r="O591" s="25">
        <v>2.37</v>
      </c>
      <c r="P591" s="25">
        <v>0.45</v>
      </c>
      <c r="Q591" s="12"/>
    </row>
    <row r="592" spans="1:17" ht="36" customHeight="1">
      <c r="A592" s="63" t="s">
        <v>57</v>
      </c>
      <c r="B592" s="28">
        <v>20.3</v>
      </c>
      <c r="C592" s="28">
        <v>20</v>
      </c>
      <c r="D592" s="28"/>
      <c r="E592" s="38"/>
      <c r="F592" s="38"/>
      <c r="G592" s="38"/>
      <c r="H592" s="28"/>
      <c r="I592" s="211"/>
      <c r="J592" s="211"/>
      <c r="K592" s="211"/>
      <c r="L592" s="211"/>
      <c r="M592" s="211"/>
      <c r="N592" s="211"/>
      <c r="O592" s="211"/>
      <c r="P592" s="211"/>
      <c r="Q592" s="12"/>
    </row>
    <row r="593" spans="1:17" ht="36" customHeight="1">
      <c r="A593" s="160" t="s">
        <v>39</v>
      </c>
      <c r="B593" s="72">
        <v>15</v>
      </c>
      <c r="C593" s="72">
        <v>15</v>
      </c>
      <c r="D593" s="72"/>
      <c r="E593" s="44"/>
      <c r="F593" s="44"/>
      <c r="G593" s="44"/>
      <c r="H593" s="72"/>
      <c r="I593" s="92"/>
      <c r="J593" s="92"/>
      <c r="K593" s="92"/>
      <c r="L593" s="92"/>
      <c r="M593" s="92"/>
      <c r="N593" s="92"/>
      <c r="O593" s="92"/>
      <c r="P593" s="92"/>
      <c r="Q593" s="12"/>
    </row>
    <row r="594" spans="1:17" ht="34.5" customHeight="1">
      <c r="A594" s="336" t="s">
        <v>82</v>
      </c>
      <c r="B594" s="336"/>
      <c r="C594" s="336"/>
      <c r="D594" s="107">
        <v>70</v>
      </c>
      <c r="E594" s="24">
        <v>5.739999999999998</v>
      </c>
      <c r="F594" s="24">
        <v>0.98</v>
      </c>
      <c r="G594" s="24">
        <v>25.27</v>
      </c>
      <c r="H594" s="23">
        <v>132.85999999999999</v>
      </c>
      <c r="I594" s="24">
        <v>0</v>
      </c>
      <c r="J594" s="24">
        <v>0.161</v>
      </c>
      <c r="K594" s="24">
        <v>0</v>
      </c>
      <c r="L594" s="24">
        <v>0</v>
      </c>
      <c r="M594" s="24">
        <v>23.1</v>
      </c>
      <c r="N594" s="24">
        <v>152.6</v>
      </c>
      <c r="O594" s="24">
        <v>43.4</v>
      </c>
      <c r="P594" s="24">
        <v>2.94</v>
      </c>
      <c r="Q594" s="12"/>
    </row>
    <row r="595" spans="1:17" ht="33.75" customHeight="1">
      <c r="A595" s="346" t="s">
        <v>81</v>
      </c>
      <c r="B595" s="346"/>
      <c r="C595" s="346"/>
      <c r="D595" s="107">
        <v>70</v>
      </c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12"/>
    </row>
    <row r="596" spans="1:17" ht="36" customHeight="1">
      <c r="A596" s="336" t="s">
        <v>36</v>
      </c>
      <c r="B596" s="336"/>
      <c r="C596" s="336"/>
      <c r="D596" s="107">
        <v>60</v>
      </c>
      <c r="E596" s="24">
        <v>2.82</v>
      </c>
      <c r="F596" s="24">
        <v>0.6</v>
      </c>
      <c r="G596" s="24">
        <v>26.22</v>
      </c>
      <c r="H596" s="23">
        <v>121.56000000000002</v>
      </c>
      <c r="I596" s="24">
        <v>0</v>
      </c>
      <c r="J596" s="24">
        <v>0.048</v>
      </c>
      <c r="K596" s="24">
        <v>0</v>
      </c>
      <c r="L596" s="24">
        <v>0</v>
      </c>
      <c r="M596" s="24">
        <v>10.8</v>
      </c>
      <c r="N596" s="24">
        <v>52.2</v>
      </c>
      <c r="O596" s="24">
        <v>11.4</v>
      </c>
      <c r="P596" s="24">
        <v>1.6800000000000002</v>
      </c>
      <c r="Q596" s="11"/>
    </row>
    <row r="597" spans="1:17" ht="28.5" customHeight="1">
      <c r="A597" s="347" t="s">
        <v>21</v>
      </c>
      <c r="B597" s="347"/>
      <c r="C597" s="347"/>
      <c r="D597" s="347"/>
      <c r="E597" s="32">
        <v>45.266666666666666</v>
      </c>
      <c r="F597" s="32">
        <v>44.56</v>
      </c>
      <c r="G597" s="32">
        <v>228.71</v>
      </c>
      <c r="H597" s="32">
        <v>1496.9466666666667</v>
      </c>
      <c r="I597" s="32">
        <v>26.56</v>
      </c>
      <c r="J597" s="113">
        <v>0.7785000000000001</v>
      </c>
      <c r="K597" s="113">
        <v>0.22000000000000003</v>
      </c>
      <c r="L597" s="113">
        <v>2.915</v>
      </c>
      <c r="M597" s="32">
        <v>630.44</v>
      </c>
      <c r="N597" s="32">
        <v>862.6824999999999</v>
      </c>
      <c r="O597" s="32">
        <v>145.405</v>
      </c>
      <c r="P597" s="32">
        <v>9.995</v>
      </c>
      <c r="Q597" s="145"/>
    </row>
    <row r="598" spans="1:17" ht="28.5" customHeight="1">
      <c r="A598" s="337" t="s">
        <v>20</v>
      </c>
      <c r="B598" s="337"/>
      <c r="C598" s="337"/>
      <c r="D598" s="337"/>
      <c r="E598" s="337"/>
      <c r="F598" s="337"/>
      <c r="G598" s="337"/>
      <c r="H598" s="337"/>
      <c r="I598" s="337"/>
      <c r="J598" s="337"/>
      <c r="K598" s="337"/>
      <c r="L598" s="337"/>
      <c r="M598" s="337"/>
      <c r="N598" s="337"/>
      <c r="O598" s="337"/>
      <c r="P598" s="337"/>
      <c r="Q598" s="145"/>
    </row>
    <row r="599" spans="1:17" ht="28.5" customHeight="1">
      <c r="A599" s="181" t="s">
        <v>1</v>
      </c>
      <c r="B599" s="338" t="s">
        <v>2</v>
      </c>
      <c r="C599" s="338" t="s">
        <v>3</v>
      </c>
      <c r="D599" s="338" t="s">
        <v>4</v>
      </c>
      <c r="E599" s="338"/>
      <c r="F599" s="338"/>
      <c r="G599" s="338"/>
      <c r="H599" s="338"/>
      <c r="I599" s="338" t="s">
        <v>158</v>
      </c>
      <c r="J599" s="338"/>
      <c r="K599" s="338"/>
      <c r="L599" s="338"/>
      <c r="M599" s="338" t="s">
        <v>159</v>
      </c>
      <c r="N599" s="338"/>
      <c r="O599" s="338"/>
      <c r="P599" s="338"/>
      <c r="Q599" s="145"/>
    </row>
    <row r="600" spans="1:17" ht="28.5" customHeight="1">
      <c r="A600" s="181"/>
      <c r="B600" s="338"/>
      <c r="C600" s="338"/>
      <c r="D600" s="8" t="s">
        <v>5</v>
      </c>
      <c r="E600" s="81" t="s">
        <v>6</v>
      </c>
      <c r="F600" s="81" t="s">
        <v>7</v>
      </c>
      <c r="G600" s="81" t="s">
        <v>8</v>
      </c>
      <c r="H600" s="101" t="s">
        <v>9</v>
      </c>
      <c r="I600" s="197" t="s">
        <v>160</v>
      </c>
      <c r="J600" s="197" t="s">
        <v>161</v>
      </c>
      <c r="K600" s="197" t="s">
        <v>162</v>
      </c>
      <c r="L600" s="197" t="s">
        <v>163</v>
      </c>
      <c r="M600" s="197" t="s">
        <v>164</v>
      </c>
      <c r="N600" s="197" t="s">
        <v>165</v>
      </c>
      <c r="O600" s="197" t="s">
        <v>166</v>
      </c>
      <c r="P600" s="197" t="s">
        <v>167</v>
      </c>
      <c r="Q600" s="145"/>
    </row>
    <row r="601" spans="1:17" ht="28.5" customHeight="1">
      <c r="A601" s="339" t="s">
        <v>10</v>
      </c>
      <c r="B601" s="339"/>
      <c r="C601" s="339"/>
      <c r="D601" s="339"/>
      <c r="E601" s="108">
        <v>14.789999999999997</v>
      </c>
      <c r="F601" s="108">
        <v>19.425</v>
      </c>
      <c r="G601" s="108">
        <v>93.46499999999999</v>
      </c>
      <c r="H601" s="109">
        <v>607.8449999999999</v>
      </c>
      <c r="I601" s="108">
        <v>0.4</v>
      </c>
      <c r="J601" s="108">
        <v>0.076</v>
      </c>
      <c r="K601" s="108">
        <v>0.08</v>
      </c>
      <c r="L601" s="108">
        <v>0.37</v>
      </c>
      <c r="M601" s="108">
        <v>238.29999999999998</v>
      </c>
      <c r="N601" s="108">
        <v>157.92</v>
      </c>
      <c r="O601" s="108">
        <v>26.35</v>
      </c>
      <c r="P601" s="108">
        <v>0.9800000000000001</v>
      </c>
      <c r="Q601" s="145"/>
    </row>
    <row r="602" spans="1:17" ht="28.5" customHeight="1">
      <c r="A602" s="332" t="s">
        <v>149</v>
      </c>
      <c r="B602" s="332"/>
      <c r="C602" s="332"/>
      <c r="D602" s="107" t="s">
        <v>123</v>
      </c>
      <c r="E602" s="107">
        <v>9.1</v>
      </c>
      <c r="F602" s="24">
        <v>7.8</v>
      </c>
      <c r="G602" s="107">
        <v>37.1</v>
      </c>
      <c r="H602" s="23">
        <v>255</v>
      </c>
      <c r="I602" s="190">
        <v>0.4</v>
      </c>
      <c r="J602" s="190">
        <v>0.04</v>
      </c>
      <c r="K602" s="24">
        <v>0.04</v>
      </c>
      <c r="L602" s="190">
        <v>0.05</v>
      </c>
      <c r="M602" s="190">
        <v>228.1</v>
      </c>
      <c r="N602" s="190">
        <v>124.52</v>
      </c>
      <c r="O602" s="190">
        <v>19.75</v>
      </c>
      <c r="P602" s="190">
        <v>0.2</v>
      </c>
      <c r="Q602" s="145"/>
    </row>
    <row r="603" spans="1:17" ht="28.5" customHeight="1">
      <c r="A603" s="74" t="s">
        <v>38</v>
      </c>
      <c r="B603" s="28">
        <v>40</v>
      </c>
      <c r="C603" s="28">
        <v>40</v>
      </c>
      <c r="D603" s="106"/>
      <c r="E603" s="10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45"/>
    </row>
    <row r="604" spans="1:17" ht="28.5" customHeight="1">
      <c r="A604" s="74" t="s">
        <v>69</v>
      </c>
      <c r="B604" s="52">
        <v>100</v>
      </c>
      <c r="C604" s="52">
        <v>100</v>
      </c>
      <c r="D604" s="72"/>
      <c r="E604" s="24"/>
      <c r="F604" s="24"/>
      <c r="G604" s="24"/>
      <c r="H604" s="75"/>
      <c r="I604" s="75"/>
      <c r="J604" s="75"/>
      <c r="K604" s="75"/>
      <c r="L604" s="75"/>
      <c r="M604" s="75"/>
      <c r="N604" s="75"/>
      <c r="O604" s="75"/>
      <c r="P604" s="75"/>
      <c r="Q604" s="145"/>
    </row>
    <row r="605" spans="1:17" ht="28.5" customHeight="1">
      <c r="A605" s="74" t="s">
        <v>65</v>
      </c>
      <c r="B605" s="52">
        <v>68</v>
      </c>
      <c r="C605" s="52">
        <v>68</v>
      </c>
      <c r="D605" s="72"/>
      <c r="E605" s="24"/>
      <c r="F605" s="24"/>
      <c r="G605" s="24"/>
      <c r="H605" s="75"/>
      <c r="I605" s="75"/>
      <c r="J605" s="75"/>
      <c r="K605" s="75"/>
      <c r="L605" s="75"/>
      <c r="M605" s="75"/>
      <c r="N605" s="75"/>
      <c r="O605" s="75"/>
      <c r="P605" s="75"/>
      <c r="Q605" s="145"/>
    </row>
    <row r="606" spans="1:17" ht="28.5" customHeight="1">
      <c r="A606" s="138" t="s">
        <v>39</v>
      </c>
      <c r="B606" s="70">
        <v>4</v>
      </c>
      <c r="C606" s="70">
        <v>4</v>
      </c>
      <c r="D606" s="72"/>
      <c r="E606" s="44"/>
      <c r="F606" s="44"/>
      <c r="G606" s="44"/>
      <c r="H606" s="23"/>
      <c r="I606" s="23"/>
      <c r="J606" s="23"/>
      <c r="K606" s="23"/>
      <c r="L606" s="23"/>
      <c r="M606" s="23"/>
      <c r="N606" s="23"/>
      <c r="O606" s="23"/>
      <c r="P606" s="23"/>
      <c r="Q606" s="145"/>
    </row>
    <row r="607" spans="1:17" ht="28.5" customHeight="1">
      <c r="A607" s="155" t="s">
        <v>70</v>
      </c>
      <c r="B607" s="70">
        <v>1</v>
      </c>
      <c r="C607" s="70">
        <v>1</v>
      </c>
      <c r="D607" s="72"/>
      <c r="E607" s="44"/>
      <c r="F607" s="44"/>
      <c r="G607" s="44"/>
      <c r="H607" s="23"/>
      <c r="I607" s="23"/>
      <c r="J607" s="23"/>
      <c r="K607" s="23"/>
      <c r="L607" s="23"/>
      <c r="M607" s="23"/>
      <c r="N607" s="23"/>
      <c r="O607" s="23"/>
      <c r="P607" s="23"/>
      <c r="Q607" s="145"/>
    </row>
    <row r="608" spans="1:17" ht="28.5" customHeight="1">
      <c r="A608" s="138" t="s">
        <v>40</v>
      </c>
      <c r="B608" s="72">
        <v>5</v>
      </c>
      <c r="C608" s="72">
        <v>5</v>
      </c>
      <c r="D608" s="72"/>
      <c r="E608" s="44"/>
      <c r="F608" s="44"/>
      <c r="G608" s="44"/>
      <c r="H608" s="23"/>
      <c r="I608" s="23"/>
      <c r="J608" s="23"/>
      <c r="K608" s="23"/>
      <c r="L608" s="23"/>
      <c r="M608" s="23"/>
      <c r="N608" s="23"/>
      <c r="O608" s="23"/>
      <c r="P608" s="23"/>
      <c r="Q608" s="145"/>
    </row>
    <row r="609" spans="1:17" ht="28.5" customHeight="1">
      <c r="A609" s="336" t="s">
        <v>146</v>
      </c>
      <c r="B609" s="336"/>
      <c r="C609" s="336"/>
      <c r="D609" s="94" t="s">
        <v>134</v>
      </c>
      <c r="E609" s="24">
        <v>2.3</v>
      </c>
      <c r="F609" s="24">
        <v>8.3</v>
      </c>
      <c r="G609" s="24">
        <v>14.5</v>
      </c>
      <c r="H609" s="23">
        <v>141.89999999999998</v>
      </c>
      <c r="I609" s="24">
        <v>0</v>
      </c>
      <c r="J609" s="24">
        <v>0.02</v>
      </c>
      <c r="K609" s="24">
        <v>0.04</v>
      </c>
      <c r="L609" s="24">
        <v>0.32</v>
      </c>
      <c r="M609" s="24">
        <v>6.4</v>
      </c>
      <c r="N609" s="24">
        <v>16</v>
      </c>
      <c r="O609" s="24">
        <v>2.8</v>
      </c>
      <c r="P609" s="24">
        <v>0.2</v>
      </c>
      <c r="Q609" s="145"/>
    </row>
    <row r="610" spans="1:17" ht="28.5" customHeight="1">
      <c r="A610" s="74" t="s">
        <v>42</v>
      </c>
      <c r="B610" s="28">
        <v>30</v>
      </c>
      <c r="C610" s="28">
        <v>30</v>
      </c>
      <c r="D610" s="28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145"/>
    </row>
    <row r="611" spans="1:17" ht="28.5" customHeight="1">
      <c r="A611" s="74" t="s">
        <v>79</v>
      </c>
      <c r="B611" s="28">
        <v>10</v>
      </c>
      <c r="C611" s="28">
        <v>10</v>
      </c>
      <c r="D611" s="28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12"/>
    </row>
    <row r="612" spans="1:17" s="46" customFormat="1" ht="28.5" customHeight="1">
      <c r="A612" s="334" t="s">
        <v>253</v>
      </c>
      <c r="B612" s="334"/>
      <c r="C612" s="334"/>
      <c r="D612" s="1">
        <v>30</v>
      </c>
      <c r="E612" s="82">
        <v>2.25</v>
      </c>
      <c r="F612" s="82">
        <v>3.125</v>
      </c>
      <c r="G612" s="82">
        <v>18.125</v>
      </c>
      <c r="H612" s="23">
        <v>109.625</v>
      </c>
      <c r="I612" s="24">
        <v>0</v>
      </c>
      <c r="J612" s="24">
        <v>0</v>
      </c>
      <c r="K612" s="24">
        <v>0</v>
      </c>
      <c r="L612" s="24">
        <v>0</v>
      </c>
      <c r="M612" s="24">
        <v>0</v>
      </c>
      <c r="N612" s="24">
        <v>0</v>
      </c>
      <c r="O612" s="24">
        <v>0</v>
      </c>
      <c r="P612" s="24">
        <v>0</v>
      </c>
      <c r="Q612" s="19"/>
    </row>
    <row r="613" spans="1:18" ht="28.5" customHeight="1">
      <c r="A613" s="336" t="s">
        <v>147</v>
      </c>
      <c r="B613" s="336"/>
      <c r="C613" s="336"/>
      <c r="D613" s="107">
        <v>200</v>
      </c>
      <c r="E613" s="24">
        <v>0.2</v>
      </c>
      <c r="F613" s="24">
        <v>0</v>
      </c>
      <c r="G613" s="24">
        <v>15</v>
      </c>
      <c r="H613" s="23">
        <v>60.8</v>
      </c>
      <c r="I613" s="24">
        <v>0</v>
      </c>
      <c r="J613" s="24">
        <v>0</v>
      </c>
      <c r="K613" s="24">
        <v>0</v>
      </c>
      <c r="L613" s="24">
        <v>0</v>
      </c>
      <c r="M613" s="24">
        <v>0.2</v>
      </c>
      <c r="N613" s="24">
        <v>0</v>
      </c>
      <c r="O613" s="24">
        <v>0</v>
      </c>
      <c r="P613" s="24">
        <v>0.02</v>
      </c>
      <c r="Q613" s="19"/>
      <c r="R613" s="127" t="s">
        <v>20</v>
      </c>
    </row>
    <row r="614" spans="1:19" ht="28.5" customHeight="1">
      <c r="A614" s="63" t="s">
        <v>210</v>
      </c>
      <c r="B614" s="44">
        <v>0.5</v>
      </c>
      <c r="C614" s="44">
        <v>0.5</v>
      </c>
      <c r="D614" s="72"/>
      <c r="E614" s="92"/>
      <c r="F614" s="92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18"/>
      <c r="R614" s="33" t="s">
        <v>36</v>
      </c>
      <c r="S614" s="127">
        <f>D656+D616</f>
        <v>60</v>
      </c>
    </row>
    <row r="615" spans="1:19" ht="28.5" customHeight="1">
      <c r="A615" s="138" t="s">
        <v>125</v>
      </c>
      <c r="B615" s="72">
        <v>15</v>
      </c>
      <c r="C615" s="72">
        <v>15</v>
      </c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18"/>
      <c r="R615" s="34" t="s">
        <v>37</v>
      </c>
      <c r="S615" s="127">
        <f>C610+D654</f>
        <v>70</v>
      </c>
    </row>
    <row r="616" spans="1:19" ht="28.5" customHeight="1">
      <c r="A616" s="346" t="s">
        <v>36</v>
      </c>
      <c r="B616" s="346"/>
      <c r="C616" s="346"/>
      <c r="D616" s="107">
        <v>20</v>
      </c>
      <c r="E616" s="24">
        <v>0.94</v>
      </c>
      <c r="F616" s="24">
        <v>0.2</v>
      </c>
      <c r="G616" s="24">
        <v>8.74</v>
      </c>
      <c r="H616" s="23">
        <v>40.52</v>
      </c>
      <c r="I616" s="24">
        <v>0</v>
      </c>
      <c r="J616" s="24">
        <v>0.016</v>
      </c>
      <c r="K616" s="24">
        <v>0</v>
      </c>
      <c r="L616" s="24">
        <v>0</v>
      </c>
      <c r="M616" s="24">
        <v>3.6</v>
      </c>
      <c r="N616" s="24">
        <v>17.4</v>
      </c>
      <c r="O616" s="24">
        <v>3.8</v>
      </c>
      <c r="P616" s="24">
        <v>0.56</v>
      </c>
      <c r="Q616" s="11"/>
      <c r="R616" s="34" t="s">
        <v>73</v>
      </c>
      <c r="S616" s="129">
        <f>D612</f>
        <v>30</v>
      </c>
    </row>
    <row r="617" spans="1:19" ht="28.5" customHeight="1">
      <c r="A617" s="339" t="s">
        <v>11</v>
      </c>
      <c r="B617" s="339"/>
      <c r="C617" s="339"/>
      <c r="D617" s="339"/>
      <c r="E617" s="108">
        <v>33.980000000000004</v>
      </c>
      <c r="F617" s="108">
        <v>31.309999999999995</v>
      </c>
      <c r="G617" s="108">
        <v>120.72</v>
      </c>
      <c r="H617" s="109">
        <v>904.4566666666665</v>
      </c>
      <c r="I617" s="108">
        <v>39.46857142857142</v>
      </c>
      <c r="J617" s="108">
        <v>0.48057142857142865</v>
      </c>
      <c r="K617" s="108">
        <v>0.89</v>
      </c>
      <c r="L617" s="108">
        <v>4.48</v>
      </c>
      <c r="M617" s="108">
        <v>152.86142857142855</v>
      </c>
      <c r="N617" s="108">
        <v>664.172</v>
      </c>
      <c r="O617" s="108">
        <v>101.80399999999999</v>
      </c>
      <c r="P617" s="108">
        <v>6.594857142857143</v>
      </c>
      <c r="Q617" s="11"/>
      <c r="R617" s="35" t="s">
        <v>74</v>
      </c>
      <c r="S617" s="150">
        <f>C603+B649</f>
        <v>85</v>
      </c>
    </row>
    <row r="618" spans="1:19" ht="28.5" customHeight="1">
      <c r="A618" s="346" t="s">
        <v>201</v>
      </c>
      <c r="B618" s="346"/>
      <c r="C618" s="346"/>
      <c r="D618" s="1">
        <v>80</v>
      </c>
      <c r="E618" s="24">
        <v>1.2</v>
      </c>
      <c r="F618" s="24">
        <v>5</v>
      </c>
      <c r="G618" s="24">
        <v>11.9</v>
      </c>
      <c r="H618" s="162">
        <v>97.39999999999999</v>
      </c>
      <c r="I618" s="24">
        <v>33.4</v>
      </c>
      <c r="J618" s="24">
        <v>0</v>
      </c>
      <c r="K618" s="24">
        <v>0</v>
      </c>
      <c r="L618" s="24">
        <v>0.12</v>
      </c>
      <c r="M618" s="24">
        <v>33.66</v>
      </c>
      <c r="N618" s="24">
        <v>21.3</v>
      </c>
      <c r="O618" s="24">
        <v>2.9</v>
      </c>
      <c r="P618" s="24">
        <v>0.44</v>
      </c>
      <c r="Q618" s="11"/>
      <c r="R618" s="35" t="s">
        <v>64</v>
      </c>
      <c r="S618" s="129">
        <f>B638</f>
        <v>10</v>
      </c>
    </row>
    <row r="619" spans="1:19" ht="28.5" customHeight="1">
      <c r="A619" s="183" t="s">
        <v>47</v>
      </c>
      <c r="B619" s="227">
        <v>26.6</v>
      </c>
      <c r="C619" s="29">
        <v>20</v>
      </c>
      <c r="D619" s="27"/>
      <c r="E619" s="38"/>
      <c r="F619" s="38"/>
      <c r="G619" s="38"/>
      <c r="H619" s="28"/>
      <c r="I619" s="38"/>
      <c r="J619" s="38"/>
      <c r="K619" s="38"/>
      <c r="L619" s="38"/>
      <c r="M619" s="38"/>
      <c r="N619" s="38"/>
      <c r="O619" s="38"/>
      <c r="P619" s="38"/>
      <c r="Q619" s="42"/>
      <c r="R619" s="34" t="s">
        <v>24</v>
      </c>
      <c r="S619" s="129">
        <f>B635+B620</f>
        <v>135.85</v>
      </c>
    </row>
    <row r="620" spans="1:19" ht="28.5" customHeight="1">
      <c r="A620" s="63" t="s">
        <v>48</v>
      </c>
      <c r="B620" s="88">
        <v>28.599999999999998</v>
      </c>
      <c r="C620" s="52">
        <v>20</v>
      </c>
      <c r="D620" s="28"/>
      <c r="E620" s="38"/>
      <c r="F620" s="38"/>
      <c r="G620" s="38"/>
      <c r="H620" s="23"/>
      <c r="I620" s="38"/>
      <c r="J620" s="38"/>
      <c r="K620" s="38"/>
      <c r="L620" s="38"/>
      <c r="M620" s="38"/>
      <c r="N620" s="38"/>
      <c r="O620" s="38"/>
      <c r="P620" s="38"/>
      <c r="Q620" s="11"/>
      <c r="R620" s="34" t="s">
        <v>26</v>
      </c>
      <c r="S620" s="129">
        <f>B640+B641+B623+B625+B627+B628+B631+B646</f>
        <v>122.00500000000001</v>
      </c>
    </row>
    <row r="621" spans="1:19" ht="28.5" customHeight="1">
      <c r="A621" s="22" t="s">
        <v>49</v>
      </c>
      <c r="B621" s="227">
        <v>30.8</v>
      </c>
      <c r="C621" s="29">
        <v>20</v>
      </c>
      <c r="D621" s="27"/>
      <c r="E621" s="38"/>
      <c r="F621" s="38"/>
      <c r="G621" s="38"/>
      <c r="H621" s="23"/>
      <c r="I621" s="38"/>
      <c r="J621" s="38"/>
      <c r="K621" s="38"/>
      <c r="L621" s="38"/>
      <c r="M621" s="38"/>
      <c r="N621" s="38"/>
      <c r="O621" s="38"/>
      <c r="P621" s="38"/>
      <c r="Q621" s="11"/>
      <c r="R621" s="34" t="s">
        <v>23</v>
      </c>
      <c r="S621" s="127">
        <f>+D653</f>
        <v>160</v>
      </c>
    </row>
    <row r="622" spans="1:18" ht="28.5" customHeight="1">
      <c r="A622" s="22" t="s">
        <v>50</v>
      </c>
      <c r="B622" s="227">
        <v>33.4</v>
      </c>
      <c r="C622" s="29">
        <v>20</v>
      </c>
      <c r="D622" s="27"/>
      <c r="E622" s="38"/>
      <c r="F622" s="38"/>
      <c r="G622" s="38"/>
      <c r="H622" s="23"/>
      <c r="I622" s="38"/>
      <c r="J622" s="38"/>
      <c r="K622" s="38"/>
      <c r="L622" s="38"/>
      <c r="M622" s="38"/>
      <c r="N622" s="38"/>
      <c r="O622" s="38"/>
      <c r="P622" s="38"/>
      <c r="Q622" s="11"/>
      <c r="R622" s="34" t="s">
        <v>27</v>
      </c>
    </row>
    <row r="623" spans="1:21" s="130" customFormat="1" ht="28.5" customHeight="1">
      <c r="A623" s="63" t="s">
        <v>202</v>
      </c>
      <c r="B623" s="38">
        <v>17.5</v>
      </c>
      <c r="C623" s="52">
        <v>14</v>
      </c>
      <c r="D623" s="2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11"/>
      <c r="R623" s="34" t="s">
        <v>66</v>
      </c>
      <c r="S623" s="127">
        <f>D652</f>
        <v>200</v>
      </c>
      <c r="U623" s="127"/>
    </row>
    <row r="624" spans="1:19" ht="28.5" customHeight="1">
      <c r="A624" s="63" t="s">
        <v>43</v>
      </c>
      <c r="B624" s="52">
        <v>18.62</v>
      </c>
      <c r="C624" s="52">
        <v>14</v>
      </c>
      <c r="D624" s="28"/>
      <c r="E624" s="38"/>
      <c r="F624" s="38"/>
      <c r="G624" s="38"/>
      <c r="H624" s="52"/>
      <c r="I624" s="38"/>
      <c r="J624" s="38"/>
      <c r="K624" s="38"/>
      <c r="L624" s="38"/>
      <c r="M624" s="38"/>
      <c r="N624" s="38"/>
      <c r="O624" s="38"/>
      <c r="P624" s="38"/>
      <c r="Q624" s="11"/>
      <c r="R624" s="34" t="s">
        <v>22</v>
      </c>
      <c r="S624" s="129">
        <f>C606+C615</f>
        <v>19</v>
      </c>
    </row>
    <row r="625" spans="1:18" ht="28.5" customHeight="1">
      <c r="A625" s="63" t="s">
        <v>194</v>
      </c>
      <c r="B625" s="38">
        <v>12.5</v>
      </c>
      <c r="C625" s="52">
        <v>10</v>
      </c>
      <c r="D625" s="2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11"/>
      <c r="R625" s="34" t="s">
        <v>28</v>
      </c>
    </row>
    <row r="626" spans="1:18" ht="28.5" customHeight="1">
      <c r="A626" s="63" t="s">
        <v>43</v>
      </c>
      <c r="B626" s="52">
        <v>13.3</v>
      </c>
      <c r="C626" s="52">
        <v>10</v>
      </c>
      <c r="D626" s="28"/>
      <c r="E626" s="38"/>
      <c r="F626" s="38"/>
      <c r="G626" s="38"/>
      <c r="H626" s="52"/>
      <c r="I626" s="38"/>
      <c r="J626" s="38"/>
      <c r="K626" s="38"/>
      <c r="L626" s="38"/>
      <c r="M626" s="38"/>
      <c r="N626" s="38"/>
      <c r="O626" s="38"/>
      <c r="P626" s="38"/>
      <c r="Q626" s="11"/>
      <c r="R626" s="33" t="s">
        <v>87</v>
      </c>
    </row>
    <row r="627" spans="1:19" ht="28.5" customHeight="1">
      <c r="A627" s="160" t="s">
        <v>171</v>
      </c>
      <c r="B627" s="52">
        <v>45.5</v>
      </c>
      <c r="C627" s="52">
        <v>25</v>
      </c>
      <c r="D627" s="28"/>
      <c r="E627" s="38"/>
      <c r="F627" s="38"/>
      <c r="G627" s="38"/>
      <c r="H627" s="52"/>
      <c r="I627" s="24"/>
      <c r="J627" s="24"/>
      <c r="K627" s="24"/>
      <c r="L627" s="24"/>
      <c r="M627" s="24"/>
      <c r="N627" s="24"/>
      <c r="O627" s="24"/>
      <c r="P627" s="24"/>
      <c r="Q627" s="11"/>
      <c r="R627" s="34" t="s">
        <v>29</v>
      </c>
      <c r="S627" s="46">
        <f>C614</f>
        <v>0.5</v>
      </c>
    </row>
    <row r="628" spans="1:19" ht="28.5" customHeight="1">
      <c r="A628" s="63" t="s">
        <v>51</v>
      </c>
      <c r="B628" s="52">
        <v>14.28</v>
      </c>
      <c r="C628" s="52">
        <v>12</v>
      </c>
      <c r="D628" s="28"/>
      <c r="E628" s="38"/>
      <c r="F628" s="38"/>
      <c r="G628" s="38"/>
      <c r="H628" s="52"/>
      <c r="I628" s="38"/>
      <c r="J628" s="38"/>
      <c r="K628" s="38"/>
      <c r="L628" s="38"/>
      <c r="M628" s="38"/>
      <c r="N628" s="38"/>
      <c r="O628" s="38"/>
      <c r="P628" s="38"/>
      <c r="Q628" s="11"/>
      <c r="R628" s="34" t="s">
        <v>75</v>
      </c>
      <c r="S628" s="129"/>
    </row>
    <row r="629" spans="1:19" ht="28.5" customHeight="1">
      <c r="A629" s="63" t="s">
        <v>115</v>
      </c>
      <c r="B629" s="52">
        <v>15</v>
      </c>
      <c r="C629" s="52">
        <v>12</v>
      </c>
      <c r="D629" s="28"/>
      <c r="E629" s="38"/>
      <c r="F629" s="38"/>
      <c r="G629" s="38"/>
      <c r="H629" s="52"/>
      <c r="I629" s="38"/>
      <c r="J629" s="38"/>
      <c r="K629" s="38"/>
      <c r="L629" s="38"/>
      <c r="M629" s="38"/>
      <c r="N629" s="38"/>
      <c r="O629" s="38"/>
      <c r="P629" s="38"/>
      <c r="Q629" s="11"/>
      <c r="R629" s="33" t="s">
        <v>67</v>
      </c>
      <c r="S629" s="129">
        <f>B633+B645</f>
        <v>186.04600000000002</v>
      </c>
    </row>
    <row r="630" spans="1:19" ht="28.5" customHeight="1">
      <c r="A630" s="160" t="s">
        <v>44</v>
      </c>
      <c r="B630" s="28">
        <v>5</v>
      </c>
      <c r="C630" s="28">
        <v>5</v>
      </c>
      <c r="D630" s="28"/>
      <c r="E630" s="38"/>
      <c r="F630" s="38"/>
      <c r="G630" s="24"/>
      <c r="H630" s="107"/>
      <c r="I630" s="24"/>
      <c r="J630" s="24"/>
      <c r="K630" s="24"/>
      <c r="L630" s="24"/>
      <c r="M630" s="24"/>
      <c r="N630" s="38"/>
      <c r="O630" s="168"/>
      <c r="P630" s="168"/>
      <c r="Q630" s="11"/>
      <c r="R630" s="33" t="s">
        <v>68</v>
      </c>
      <c r="S630" s="129"/>
    </row>
    <row r="631" spans="1:19" ht="28.5" customHeight="1">
      <c r="A631" s="138" t="s">
        <v>100</v>
      </c>
      <c r="B631" s="53">
        <v>2.0250000000000004</v>
      </c>
      <c r="C631" s="54">
        <v>1.5</v>
      </c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11"/>
      <c r="R631" s="34" t="s">
        <v>30</v>
      </c>
      <c r="S631" s="129"/>
    </row>
    <row r="632" spans="1:19" ht="28.5" customHeight="1">
      <c r="A632" s="353" t="s">
        <v>192</v>
      </c>
      <c r="B632" s="353"/>
      <c r="C632" s="353"/>
      <c r="D632" s="191" t="s">
        <v>193</v>
      </c>
      <c r="E632" s="24">
        <v>5.1</v>
      </c>
      <c r="F632" s="24">
        <v>4.4</v>
      </c>
      <c r="G632" s="24">
        <v>18.5</v>
      </c>
      <c r="H632" s="23">
        <v>134</v>
      </c>
      <c r="I632" s="24">
        <v>2.9</v>
      </c>
      <c r="J632" s="24">
        <v>0.1</v>
      </c>
      <c r="K632" s="24">
        <v>0.6</v>
      </c>
      <c r="L632" s="24">
        <v>0.7</v>
      </c>
      <c r="M632" s="24">
        <v>22.5</v>
      </c>
      <c r="N632" s="24">
        <v>91.2</v>
      </c>
      <c r="O632" s="24">
        <v>16.9</v>
      </c>
      <c r="P632" s="24">
        <v>0.3</v>
      </c>
      <c r="Q632" s="11"/>
      <c r="R632" s="36" t="s">
        <v>31</v>
      </c>
      <c r="S632" s="129">
        <f>C604</f>
        <v>100</v>
      </c>
    </row>
    <row r="633" spans="1:19" ht="28.5" customHeight="1">
      <c r="A633" s="66" t="s">
        <v>135</v>
      </c>
      <c r="B633" s="43">
        <v>29</v>
      </c>
      <c r="C633" s="29">
        <v>26</v>
      </c>
      <c r="D633" s="39"/>
      <c r="E633" s="67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11"/>
      <c r="R633" s="112" t="s">
        <v>99</v>
      </c>
      <c r="S633" s="129"/>
    </row>
    <row r="634" spans="1:19" ht="28.5" customHeight="1">
      <c r="A634" s="138" t="s">
        <v>47</v>
      </c>
      <c r="B634" s="70">
        <v>99.75</v>
      </c>
      <c r="C634" s="26">
        <v>75</v>
      </c>
      <c r="D634" s="52"/>
      <c r="E634" s="38"/>
      <c r="F634" s="38"/>
      <c r="G634" s="38"/>
      <c r="H634" s="52"/>
      <c r="I634" s="52"/>
      <c r="J634" s="52"/>
      <c r="K634" s="52"/>
      <c r="L634" s="52"/>
      <c r="M634" s="52"/>
      <c r="N634" s="52"/>
      <c r="O634" s="52"/>
      <c r="P634" s="52"/>
      <c r="Q634" s="11"/>
      <c r="R634" s="33" t="s">
        <v>32</v>
      </c>
      <c r="S634" s="129"/>
    </row>
    <row r="635" spans="1:19" ht="28.5" customHeight="1">
      <c r="A635" s="138" t="s">
        <v>48</v>
      </c>
      <c r="B635" s="70">
        <v>107.25</v>
      </c>
      <c r="C635" s="28">
        <v>75</v>
      </c>
      <c r="D635" s="52"/>
      <c r="E635" s="38"/>
      <c r="F635" s="38"/>
      <c r="G635" s="38"/>
      <c r="H635" s="52"/>
      <c r="I635" s="52"/>
      <c r="J635" s="52"/>
      <c r="K635" s="52"/>
      <c r="L635" s="52"/>
      <c r="M635" s="52"/>
      <c r="N635" s="52"/>
      <c r="O635" s="52"/>
      <c r="P635" s="52"/>
      <c r="Q635" s="11"/>
      <c r="R635" s="33" t="s">
        <v>33</v>
      </c>
      <c r="S635" s="129"/>
    </row>
    <row r="636" spans="1:18" ht="28.5" customHeight="1">
      <c r="A636" s="154" t="s">
        <v>49</v>
      </c>
      <c r="B636" s="53">
        <v>115.5</v>
      </c>
      <c r="C636" s="26">
        <v>75</v>
      </c>
      <c r="D636" s="29"/>
      <c r="E636" s="67"/>
      <c r="F636" s="50"/>
      <c r="G636" s="50"/>
      <c r="H636" s="29"/>
      <c r="I636" s="29"/>
      <c r="J636" s="29"/>
      <c r="K636" s="29"/>
      <c r="L636" s="29"/>
      <c r="M636" s="29"/>
      <c r="N636" s="29"/>
      <c r="O636" s="29"/>
      <c r="P636" s="29"/>
      <c r="Q636" s="11"/>
      <c r="R636" s="34" t="s">
        <v>76</v>
      </c>
    </row>
    <row r="637" spans="1:19" ht="28.5" customHeight="1">
      <c r="A637" s="154" t="s">
        <v>50</v>
      </c>
      <c r="B637" s="53">
        <v>125.25</v>
      </c>
      <c r="C637" s="26">
        <v>75</v>
      </c>
      <c r="D637" s="29"/>
      <c r="E637" s="67"/>
      <c r="F637" s="50"/>
      <c r="G637" s="50"/>
      <c r="H637" s="29"/>
      <c r="I637" s="29"/>
      <c r="J637" s="29"/>
      <c r="K637" s="29"/>
      <c r="L637" s="29"/>
      <c r="M637" s="29"/>
      <c r="N637" s="29"/>
      <c r="O637" s="29"/>
      <c r="P637" s="29"/>
      <c r="Q637" s="11"/>
      <c r="R637" s="33" t="s">
        <v>34</v>
      </c>
      <c r="S637" s="129">
        <f>C608+C642+C611+C651</f>
        <v>25</v>
      </c>
    </row>
    <row r="638" spans="1:19" s="46" customFormat="1" ht="28.5" customHeight="1">
      <c r="A638" s="63" t="s">
        <v>58</v>
      </c>
      <c r="B638" s="52">
        <v>10</v>
      </c>
      <c r="C638" s="28">
        <v>10</v>
      </c>
      <c r="D638" s="106"/>
      <c r="E638" s="185"/>
      <c r="F638" s="184"/>
      <c r="G638" s="184"/>
      <c r="H638" s="126"/>
      <c r="I638" s="185"/>
      <c r="J638" s="185"/>
      <c r="K638" s="185"/>
      <c r="L638" s="185"/>
      <c r="M638" s="185"/>
      <c r="N638" s="185"/>
      <c r="O638" s="185"/>
      <c r="P638" s="185"/>
      <c r="Q638" s="11"/>
      <c r="R638" s="33" t="s">
        <v>25</v>
      </c>
      <c r="S638" s="128">
        <f>B647+B630</f>
        <v>8</v>
      </c>
    </row>
    <row r="639" spans="1:19" ht="28.5" customHeight="1">
      <c r="A639" s="63" t="s">
        <v>194</v>
      </c>
      <c r="B639" s="38">
        <v>12.5</v>
      </c>
      <c r="C639" s="28">
        <v>10</v>
      </c>
      <c r="D639" s="28"/>
      <c r="E639" s="38"/>
      <c r="F639" s="38"/>
      <c r="G639" s="38"/>
      <c r="H639" s="23"/>
      <c r="I639" s="23"/>
      <c r="J639" s="23"/>
      <c r="K639" s="23"/>
      <c r="L639" s="23"/>
      <c r="M639" s="23"/>
      <c r="N639" s="23"/>
      <c r="O639" s="23"/>
      <c r="P639" s="23"/>
      <c r="Q639" s="11"/>
      <c r="R639" s="34" t="s">
        <v>35</v>
      </c>
      <c r="S639" s="129"/>
    </row>
    <row r="640" spans="1:19" ht="28.5" customHeight="1">
      <c r="A640" s="74" t="s">
        <v>43</v>
      </c>
      <c r="B640" s="38">
        <v>13.3</v>
      </c>
      <c r="C640" s="28">
        <v>10</v>
      </c>
      <c r="D640" s="28"/>
      <c r="E640" s="38"/>
      <c r="F640" s="38"/>
      <c r="G640" s="38"/>
      <c r="H640" s="23"/>
      <c r="I640" s="23"/>
      <c r="J640" s="23"/>
      <c r="K640" s="23"/>
      <c r="L640" s="23"/>
      <c r="M640" s="23"/>
      <c r="N640" s="23"/>
      <c r="O640" s="23"/>
      <c r="P640" s="23"/>
      <c r="Q640" s="11"/>
      <c r="R640" s="34" t="s">
        <v>86</v>
      </c>
      <c r="S640" s="128"/>
    </row>
    <row r="641" spans="1:17" ht="28.5" customHeight="1">
      <c r="A641" s="74" t="s">
        <v>51</v>
      </c>
      <c r="B641" s="52">
        <v>11.899999999999999</v>
      </c>
      <c r="C641" s="28">
        <v>10</v>
      </c>
      <c r="D641" s="28"/>
      <c r="E641" s="38"/>
      <c r="F641" s="38"/>
      <c r="G641" s="38"/>
      <c r="H641" s="23"/>
      <c r="I641" s="23"/>
      <c r="J641" s="23"/>
      <c r="K641" s="23"/>
      <c r="L641" s="23"/>
      <c r="M641" s="23"/>
      <c r="N641" s="23"/>
      <c r="O641" s="23"/>
      <c r="P641" s="23"/>
      <c r="Q641" s="11"/>
    </row>
    <row r="642" spans="1:17" ht="28.5" customHeight="1">
      <c r="A642" s="74" t="s">
        <v>40</v>
      </c>
      <c r="B642" s="52">
        <v>4</v>
      </c>
      <c r="C642" s="52">
        <v>4</v>
      </c>
      <c r="D642" s="28"/>
      <c r="E642" s="38"/>
      <c r="F642" s="38"/>
      <c r="G642" s="38"/>
      <c r="H642" s="23"/>
      <c r="I642" s="23"/>
      <c r="J642" s="23"/>
      <c r="K642" s="23"/>
      <c r="L642" s="23"/>
      <c r="M642" s="23"/>
      <c r="N642" s="23"/>
      <c r="O642" s="23"/>
      <c r="P642" s="23"/>
      <c r="Q642" s="11"/>
    </row>
    <row r="643" spans="1:17" ht="28.5" customHeight="1">
      <c r="A643" s="336" t="s">
        <v>181</v>
      </c>
      <c r="B643" s="336"/>
      <c r="C643" s="336"/>
      <c r="D643" s="107">
        <v>100</v>
      </c>
      <c r="E643" s="24">
        <v>16.2</v>
      </c>
      <c r="F643" s="24">
        <v>15.1</v>
      </c>
      <c r="G643" s="24">
        <v>0.7</v>
      </c>
      <c r="H643" s="23">
        <v>203.5</v>
      </c>
      <c r="I643" s="205">
        <v>0.6685714285714286</v>
      </c>
      <c r="J643" s="205">
        <v>0.03857142857142857</v>
      </c>
      <c r="K643" s="205">
        <v>0.05</v>
      </c>
      <c r="L643" s="205">
        <v>2.56</v>
      </c>
      <c r="M643" s="205">
        <v>16.70142857142857</v>
      </c>
      <c r="N643" s="205">
        <v>230</v>
      </c>
      <c r="O643" s="205">
        <v>13.46</v>
      </c>
      <c r="P643" s="205">
        <v>1.362857142857143</v>
      </c>
      <c r="Q643" s="11"/>
    </row>
    <row r="644" spans="1:17" ht="28.5" customHeight="1">
      <c r="A644" s="186" t="s">
        <v>112</v>
      </c>
      <c r="B644" s="60">
        <v>168.36999999999998</v>
      </c>
      <c r="C644" s="53">
        <v>149</v>
      </c>
      <c r="D644" s="72"/>
      <c r="E644" s="44"/>
      <c r="F644" s="44"/>
      <c r="G644" s="44"/>
      <c r="H644" s="72"/>
      <c r="I644" s="202"/>
      <c r="J644" s="202"/>
      <c r="K644" s="202"/>
      <c r="L644" s="202"/>
      <c r="M644" s="202"/>
      <c r="N644" s="202"/>
      <c r="O644" s="202"/>
      <c r="P644" s="202"/>
      <c r="Q644" s="11"/>
    </row>
    <row r="645" spans="1:19" ht="28.5" customHeight="1">
      <c r="A645" s="173" t="s">
        <v>182</v>
      </c>
      <c r="B645" s="209">
        <v>157.04600000000002</v>
      </c>
      <c r="C645" s="53">
        <v>149</v>
      </c>
      <c r="D645" s="105"/>
      <c r="E645" s="83"/>
      <c r="F645" s="83"/>
      <c r="G645" s="83"/>
      <c r="H645" s="105"/>
      <c r="I645" s="25"/>
      <c r="J645" s="25"/>
      <c r="K645" s="25"/>
      <c r="L645" s="25"/>
      <c r="M645" s="25"/>
      <c r="N645" s="25"/>
      <c r="O645" s="25"/>
      <c r="P645" s="25"/>
      <c r="Q645" s="42"/>
      <c r="R645" s="42"/>
      <c r="S645" s="46"/>
    </row>
    <row r="646" spans="1:18" ht="48.75" customHeight="1">
      <c r="A646" s="138" t="s">
        <v>98</v>
      </c>
      <c r="B646" s="72">
        <v>5</v>
      </c>
      <c r="C646" s="72">
        <v>5</v>
      </c>
      <c r="D646" s="72"/>
      <c r="E646" s="44"/>
      <c r="F646" s="44"/>
      <c r="G646" s="44"/>
      <c r="H646" s="72"/>
      <c r="I646" s="202"/>
      <c r="J646" s="202"/>
      <c r="K646" s="202"/>
      <c r="L646" s="202"/>
      <c r="M646" s="202"/>
      <c r="N646" s="202"/>
      <c r="O646" s="202"/>
      <c r="P646" s="202"/>
      <c r="Q646" s="11"/>
      <c r="R646" s="11"/>
    </row>
    <row r="647" spans="1:18" ht="28.5" customHeight="1">
      <c r="A647" s="138" t="s">
        <v>44</v>
      </c>
      <c r="B647" s="70">
        <v>3</v>
      </c>
      <c r="C647" s="70">
        <v>3</v>
      </c>
      <c r="D647" s="72"/>
      <c r="E647" s="44"/>
      <c r="F647" s="44"/>
      <c r="G647" s="44"/>
      <c r="H647" s="70"/>
      <c r="I647" s="70"/>
      <c r="J647" s="70"/>
      <c r="K647" s="70"/>
      <c r="L647" s="70"/>
      <c r="M647" s="70"/>
      <c r="N647" s="70"/>
      <c r="O647" s="70"/>
      <c r="P647" s="70"/>
      <c r="Q647" s="11"/>
      <c r="R647" s="11"/>
    </row>
    <row r="648" spans="1:18" ht="28.5" customHeight="1">
      <c r="A648" s="336" t="s">
        <v>88</v>
      </c>
      <c r="B648" s="336"/>
      <c r="C648" s="336"/>
      <c r="D648" s="107">
        <v>180</v>
      </c>
      <c r="E648" s="24">
        <v>5.52</v>
      </c>
      <c r="F648" s="24">
        <v>5.4</v>
      </c>
      <c r="G648" s="24">
        <v>26.9</v>
      </c>
      <c r="H648" s="23">
        <v>178.27999999999997</v>
      </c>
      <c r="I648" s="25">
        <v>0</v>
      </c>
      <c r="J648" s="25">
        <v>0.168</v>
      </c>
      <c r="K648" s="25">
        <v>0.24</v>
      </c>
      <c r="L648" s="25">
        <v>0.6</v>
      </c>
      <c r="M648" s="25">
        <v>21.6</v>
      </c>
      <c r="N648" s="25">
        <v>168.672</v>
      </c>
      <c r="O648" s="25">
        <v>25.644000000000002</v>
      </c>
      <c r="P648" s="25">
        <v>1.692</v>
      </c>
      <c r="Q648" s="11"/>
      <c r="R648" s="11"/>
    </row>
    <row r="649" spans="1:18" ht="28.5" customHeight="1">
      <c r="A649" s="63" t="s">
        <v>53</v>
      </c>
      <c r="B649" s="28">
        <v>45</v>
      </c>
      <c r="C649" s="28">
        <v>45</v>
      </c>
      <c r="D649" s="28"/>
      <c r="E649" s="38"/>
      <c r="F649" s="38"/>
      <c r="G649" s="38"/>
      <c r="H649" s="52"/>
      <c r="I649" s="211"/>
      <c r="J649" s="211"/>
      <c r="K649" s="211"/>
      <c r="L649" s="211"/>
      <c r="M649" s="211"/>
      <c r="N649" s="211"/>
      <c r="O649" s="211"/>
      <c r="P649" s="211"/>
      <c r="Q649" s="11"/>
      <c r="R649" s="11"/>
    </row>
    <row r="650" spans="1:18" ht="28.5" customHeight="1">
      <c r="A650" s="63" t="s">
        <v>65</v>
      </c>
      <c r="B650" s="28">
        <v>144</v>
      </c>
      <c r="C650" s="28">
        <v>144</v>
      </c>
      <c r="D650" s="28"/>
      <c r="E650" s="38"/>
      <c r="F650" s="38"/>
      <c r="G650" s="38"/>
      <c r="H650" s="52"/>
      <c r="I650" s="211"/>
      <c r="J650" s="211"/>
      <c r="K650" s="211"/>
      <c r="L650" s="211"/>
      <c r="M650" s="211"/>
      <c r="N650" s="211"/>
      <c r="O650" s="211"/>
      <c r="P650" s="211"/>
      <c r="Q650" s="11"/>
      <c r="R650" s="11"/>
    </row>
    <row r="651" spans="1:17" ht="28.5" customHeight="1">
      <c r="A651" s="138" t="s">
        <v>40</v>
      </c>
      <c r="B651" s="28">
        <v>6</v>
      </c>
      <c r="C651" s="28">
        <v>6</v>
      </c>
      <c r="D651" s="38"/>
      <c r="E651" s="38"/>
      <c r="F651" s="38"/>
      <c r="G651" s="38"/>
      <c r="H651" s="52"/>
      <c r="I651" s="52"/>
      <c r="J651" s="52"/>
      <c r="K651" s="52"/>
      <c r="L651" s="52"/>
      <c r="M651" s="52"/>
      <c r="N651" s="52"/>
      <c r="O651" s="52"/>
      <c r="P651" s="52"/>
      <c r="Q651" s="12"/>
    </row>
    <row r="652" spans="1:17" ht="28.5" customHeight="1">
      <c r="A652" s="143" t="s">
        <v>183</v>
      </c>
      <c r="B652" s="107">
        <v>200</v>
      </c>
      <c r="C652" s="107">
        <v>200</v>
      </c>
      <c r="D652" s="107">
        <v>200</v>
      </c>
      <c r="E652" s="24">
        <v>0.6</v>
      </c>
      <c r="F652" s="24">
        <v>0.2</v>
      </c>
      <c r="G652" s="24">
        <v>15.8</v>
      </c>
      <c r="H652" s="23">
        <v>67.4</v>
      </c>
      <c r="I652" s="25">
        <v>0</v>
      </c>
      <c r="J652" s="24">
        <v>0</v>
      </c>
      <c r="K652" s="24">
        <v>0</v>
      </c>
      <c r="L652" s="24">
        <v>0</v>
      </c>
      <c r="M652" s="24">
        <v>28</v>
      </c>
      <c r="N652" s="24">
        <v>26</v>
      </c>
      <c r="O652" s="24">
        <v>8</v>
      </c>
      <c r="P652" s="24">
        <v>0</v>
      </c>
      <c r="Q652" s="12"/>
    </row>
    <row r="653" spans="1:17" ht="28.5" customHeight="1">
      <c r="A653" s="350" t="s">
        <v>251</v>
      </c>
      <c r="B653" s="350"/>
      <c r="C653" s="350"/>
      <c r="D653" s="283">
        <v>160</v>
      </c>
      <c r="E653" s="284">
        <v>0.2</v>
      </c>
      <c r="F653" s="284">
        <v>0.25</v>
      </c>
      <c r="G653" s="284">
        <v>15</v>
      </c>
      <c r="H653" s="285">
        <v>66.91666666666667</v>
      </c>
      <c r="I653" s="286">
        <v>2.5</v>
      </c>
      <c r="J653" s="286">
        <v>0.05</v>
      </c>
      <c r="K653" s="286">
        <v>0</v>
      </c>
      <c r="L653" s="286">
        <v>0.5000000000000001</v>
      </c>
      <c r="M653" s="286">
        <v>10</v>
      </c>
      <c r="N653" s="286">
        <v>5</v>
      </c>
      <c r="O653" s="286">
        <v>2.5</v>
      </c>
      <c r="P653" s="286">
        <v>0</v>
      </c>
      <c r="Q653" s="12"/>
    </row>
    <row r="654" spans="1:17" ht="28.5" customHeight="1">
      <c r="A654" s="336" t="s">
        <v>82</v>
      </c>
      <c r="B654" s="336"/>
      <c r="C654" s="336"/>
      <c r="D654" s="107">
        <v>40</v>
      </c>
      <c r="E654" s="24">
        <v>3.28</v>
      </c>
      <c r="F654" s="24">
        <v>0.56</v>
      </c>
      <c r="G654" s="24">
        <v>14.44</v>
      </c>
      <c r="H654" s="23">
        <v>75.92</v>
      </c>
      <c r="I654" s="24">
        <v>0</v>
      </c>
      <c r="J654" s="24">
        <v>0.09200000000000001</v>
      </c>
      <c r="K654" s="24">
        <v>0</v>
      </c>
      <c r="L654" s="24">
        <v>0</v>
      </c>
      <c r="M654" s="24">
        <v>13.2</v>
      </c>
      <c r="N654" s="24">
        <v>87.2</v>
      </c>
      <c r="O654" s="24">
        <v>24.8</v>
      </c>
      <c r="P654" s="24">
        <v>1.68</v>
      </c>
      <c r="Q654" s="12"/>
    </row>
    <row r="655" spans="1:17" ht="28.5" customHeight="1">
      <c r="A655" s="346" t="s">
        <v>81</v>
      </c>
      <c r="B655" s="346"/>
      <c r="C655" s="346"/>
      <c r="D655" s="107">
        <v>40</v>
      </c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12"/>
    </row>
    <row r="656" spans="1:17" ht="28.5" customHeight="1">
      <c r="A656" s="336" t="s">
        <v>36</v>
      </c>
      <c r="B656" s="336"/>
      <c r="C656" s="336"/>
      <c r="D656" s="107">
        <v>40</v>
      </c>
      <c r="E656" s="24">
        <v>1.88</v>
      </c>
      <c r="F656" s="24">
        <v>0.4</v>
      </c>
      <c r="G656" s="24">
        <v>17.48</v>
      </c>
      <c r="H656" s="23">
        <v>81.04</v>
      </c>
      <c r="I656" s="24">
        <v>0</v>
      </c>
      <c r="J656" s="24">
        <v>0.032</v>
      </c>
      <c r="K656" s="24">
        <v>0</v>
      </c>
      <c r="L656" s="24">
        <v>0</v>
      </c>
      <c r="M656" s="24">
        <v>7.2</v>
      </c>
      <c r="N656" s="24">
        <v>34.8</v>
      </c>
      <c r="O656" s="24">
        <v>7.6</v>
      </c>
      <c r="P656" s="24">
        <v>1.12</v>
      </c>
      <c r="Q656" s="12"/>
    </row>
    <row r="657" spans="1:17" ht="28.5" customHeight="1">
      <c r="A657" s="347" t="s">
        <v>21</v>
      </c>
      <c r="B657" s="347"/>
      <c r="C657" s="347"/>
      <c r="D657" s="347"/>
      <c r="E657" s="32">
        <v>48.77</v>
      </c>
      <c r="F657" s="32">
        <v>50.735</v>
      </c>
      <c r="G657" s="32">
        <v>214.185</v>
      </c>
      <c r="H657" s="32">
        <v>1512.3016666666663</v>
      </c>
      <c r="I657" s="32">
        <v>39.86857142857142</v>
      </c>
      <c r="J657" s="113">
        <v>0.5565714285714286</v>
      </c>
      <c r="K657" s="113">
        <v>0.97</v>
      </c>
      <c r="L657" s="32">
        <v>4.8500000000000005</v>
      </c>
      <c r="M657" s="32">
        <v>391.16142857142853</v>
      </c>
      <c r="N657" s="32">
        <v>822.092</v>
      </c>
      <c r="O657" s="32">
        <v>128.154</v>
      </c>
      <c r="P657" s="32">
        <v>7.574857142857144</v>
      </c>
      <c r="Q657" s="12"/>
    </row>
    <row r="658" spans="1:17" ht="28.5" customHeight="1">
      <c r="A658" s="362" t="s">
        <v>199</v>
      </c>
      <c r="B658" s="362"/>
      <c r="C658" s="362"/>
      <c r="D658" s="362"/>
      <c r="E658" s="93">
        <v>53.37406060606061</v>
      </c>
      <c r="F658" s="93">
        <v>51.01713636363636</v>
      </c>
      <c r="G658" s="93">
        <v>211.55276262626262</v>
      </c>
      <c r="H658" s="93">
        <v>1520.4081868686867</v>
      </c>
      <c r="I658" s="93">
        <v>36.64907664828291</v>
      </c>
      <c r="J658" s="49">
        <v>0.7190652021653957</v>
      </c>
      <c r="K658" s="49">
        <v>0.47822894736842103</v>
      </c>
      <c r="L658" s="93">
        <v>5.799827579979361</v>
      </c>
      <c r="M658" s="93">
        <v>659.9387672590567</v>
      </c>
      <c r="N658" s="93">
        <v>1079.408670381837</v>
      </c>
      <c r="O658" s="93">
        <v>171.52756087031304</v>
      </c>
      <c r="P658" s="93">
        <v>9.347707884908349</v>
      </c>
      <c r="Q658" s="12"/>
    </row>
    <row r="659" spans="1:17" ht="44.25" customHeight="1">
      <c r="A659" s="342" t="s">
        <v>232</v>
      </c>
      <c r="B659" s="342"/>
      <c r="C659" s="342"/>
      <c r="D659" s="342"/>
      <c r="E659" s="258">
        <v>77</v>
      </c>
      <c r="F659" s="258">
        <v>79</v>
      </c>
      <c r="G659" s="258">
        <v>335</v>
      </c>
      <c r="H659" s="258">
        <v>2350</v>
      </c>
      <c r="I659" s="93">
        <v>60</v>
      </c>
      <c r="J659" s="49">
        <v>1.2</v>
      </c>
      <c r="K659" s="49">
        <v>0.7</v>
      </c>
      <c r="L659" s="93">
        <v>10</v>
      </c>
      <c r="M659" s="93">
        <v>1100</v>
      </c>
      <c r="N659" s="93">
        <v>1650</v>
      </c>
      <c r="O659" s="93">
        <v>250</v>
      </c>
      <c r="P659" s="93">
        <v>12</v>
      </c>
      <c r="Q659" s="12"/>
    </row>
    <row r="660" spans="1:17" ht="43.5" customHeight="1">
      <c r="A660" s="342" t="s">
        <v>255</v>
      </c>
      <c r="B660" s="342"/>
      <c r="C660" s="342"/>
      <c r="D660" s="342"/>
      <c r="E660" s="258">
        <v>90</v>
      </c>
      <c r="F660" s="258">
        <v>92</v>
      </c>
      <c r="G660" s="258">
        <v>383</v>
      </c>
      <c r="H660" s="258">
        <v>2713</v>
      </c>
      <c r="I660" s="93">
        <v>70</v>
      </c>
      <c r="J660" s="49">
        <v>1.4</v>
      </c>
      <c r="K660" s="49">
        <v>0.9</v>
      </c>
      <c r="L660" s="93">
        <v>12</v>
      </c>
      <c r="M660" s="93">
        <v>1200</v>
      </c>
      <c r="N660" s="93">
        <v>1800</v>
      </c>
      <c r="O660" s="93">
        <v>300</v>
      </c>
      <c r="P660" s="93">
        <v>17</v>
      </c>
      <c r="Q660" s="11"/>
    </row>
    <row r="661" spans="1:17" ht="77.25" customHeight="1">
      <c r="A661" s="365" t="s">
        <v>256</v>
      </c>
      <c r="B661" s="365"/>
      <c r="C661" s="365"/>
      <c r="D661" s="365"/>
      <c r="E661" s="123">
        <v>83.5</v>
      </c>
      <c r="F661" s="123">
        <v>85.5</v>
      </c>
      <c r="G661" s="123">
        <v>359</v>
      </c>
      <c r="H661" s="123">
        <v>2531.5</v>
      </c>
      <c r="I661" s="123">
        <v>65</v>
      </c>
      <c r="J661" s="272">
        <v>1.2999999999999998</v>
      </c>
      <c r="K661" s="272">
        <v>0.8</v>
      </c>
      <c r="L661" s="123">
        <v>11</v>
      </c>
      <c r="M661" s="123">
        <v>1150</v>
      </c>
      <c r="N661" s="123">
        <v>1725</v>
      </c>
      <c r="O661" s="123">
        <v>275</v>
      </c>
      <c r="P661" s="123">
        <v>14.5</v>
      </c>
      <c r="Q661" s="145"/>
    </row>
    <row r="662" spans="1:17" ht="68.25" customHeight="1">
      <c r="A662" s="364" t="s">
        <v>257</v>
      </c>
      <c r="B662" s="364"/>
      <c r="C662" s="364"/>
      <c r="D662" s="364"/>
      <c r="E662" s="124">
        <v>50.1</v>
      </c>
      <c r="F662" s="124">
        <v>51.3</v>
      </c>
      <c r="G662" s="124">
        <v>215.4</v>
      </c>
      <c r="H662" s="124">
        <v>1518.9</v>
      </c>
      <c r="I662" s="124">
        <v>39</v>
      </c>
      <c r="J662" s="271">
        <v>0.7799999999999998</v>
      </c>
      <c r="K662" s="271">
        <v>0.48</v>
      </c>
      <c r="L662" s="124">
        <v>6.6</v>
      </c>
      <c r="M662" s="124">
        <v>690</v>
      </c>
      <c r="N662" s="124">
        <v>1035</v>
      </c>
      <c r="O662" s="124">
        <v>165</v>
      </c>
      <c r="P662" s="124">
        <v>8.7</v>
      </c>
      <c r="Q662" s="145"/>
    </row>
    <row r="663" spans="1:17" ht="48" customHeight="1">
      <c r="A663" s="341" t="s">
        <v>231</v>
      </c>
      <c r="B663" s="341"/>
      <c r="C663" s="341"/>
      <c r="D663" s="341"/>
      <c r="E663" s="273">
        <v>52.605000000000004</v>
      </c>
      <c r="F663" s="273">
        <v>53.864999999999995</v>
      </c>
      <c r="G663" s="273">
        <v>226.17000000000002</v>
      </c>
      <c r="H663" s="273">
        <v>1594.845</v>
      </c>
      <c r="I663" s="273">
        <v>40.95</v>
      </c>
      <c r="J663" s="274">
        <v>0.8189999999999998</v>
      </c>
      <c r="K663" s="274">
        <v>0.504</v>
      </c>
      <c r="L663" s="273">
        <v>6.93</v>
      </c>
      <c r="M663" s="273">
        <v>724.5</v>
      </c>
      <c r="N663" s="273">
        <v>1086.75</v>
      </c>
      <c r="O663" s="273">
        <v>173.25</v>
      </c>
      <c r="P663" s="273">
        <v>9.135</v>
      </c>
      <c r="Q663" s="145"/>
    </row>
    <row r="664" spans="1:17" ht="42.75" customHeight="1">
      <c r="A664" s="341" t="s">
        <v>258</v>
      </c>
      <c r="B664" s="341"/>
      <c r="C664" s="341"/>
      <c r="D664" s="341"/>
      <c r="E664" s="273">
        <v>47.595</v>
      </c>
      <c r="F664" s="273">
        <v>48.735</v>
      </c>
      <c r="G664" s="273">
        <v>204.63</v>
      </c>
      <c r="H664" s="273">
        <v>1442.9550000000002</v>
      </c>
      <c r="I664" s="273">
        <v>37.05</v>
      </c>
      <c r="J664" s="274">
        <v>0.7409999999999998</v>
      </c>
      <c r="K664" s="275">
        <v>0.45599999999999996</v>
      </c>
      <c r="L664" s="273">
        <v>6.27</v>
      </c>
      <c r="M664" s="273">
        <v>655.5</v>
      </c>
      <c r="N664" s="273">
        <v>983.25</v>
      </c>
      <c r="O664" s="273">
        <v>156.75</v>
      </c>
      <c r="P664" s="273">
        <v>8.264999999999999</v>
      </c>
      <c r="Q664" s="145"/>
    </row>
    <row r="665" spans="1:20" ht="45" customHeight="1">
      <c r="A665" s="344" t="s">
        <v>168</v>
      </c>
      <c r="B665" s="344"/>
      <c r="C665" s="344"/>
      <c r="D665" s="344"/>
      <c r="E665" s="344"/>
      <c r="F665" s="344"/>
      <c r="G665" s="344"/>
      <c r="H665" s="344"/>
      <c r="I665" s="344"/>
      <c r="J665" s="344"/>
      <c r="K665" s="344"/>
      <c r="L665" s="344"/>
      <c r="M665" s="344"/>
      <c r="N665" s="344"/>
      <c r="O665" s="344"/>
      <c r="P665" s="344"/>
      <c r="Q665" s="145"/>
      <c r="T665" s="46"/>
    </row>
    <row r="666" spans="5:17" ht="27" customHeight="1"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145"/>
    </row>
    <row r="667" spans="5:17" ht="27" customHeight="1"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145"/>
    </row>
    <row r="668" spans="5:17" ht="27" customHeight="1">
      <c r="E668" s="104"/>
      <c r="Q668" s="145"/>
    </row>
    <row r="669" spans="6:17" ht="27" customHeight="1"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145"/>
    </row>
    <row r="670" spans="17:20" ht="27" customHeight="1">
      <c r="Q670" s="145"/>
      <c r="T670" s="182"/>
    </row>
    <row r="671" spans="17:20" ht="27" customHeight="1">
      <c r="Q671" s="145"/>
      <c r="T671" s="116"/>
    </row>
    <row r="672" spans="17:20" ht="27" customHeight="1">
      <c r="Q672" s="145"/>
      <c r="T672" s="116"/>
    </row>
    <row r="673" spans="17:20" ht="27" customHeight="1">
      <c r="Q673" s="145"/>
      <c r="T673" s="116"/>
    </row>
    <row r="674" spans="17:20" ht="27" customHeight="1">
      <c r="Q674" s="145"/>
      <c r="T674" s="116"/>
    </row>
    <row r="675" spans="17:20" ht="27" customHeight="1">
      <c r="Q675" s="12"/>
      <c r="T675" s="116"/>
    </row>
    <row r="676" spans="1:20" s="46" customFormat="1" ht="27" customHeight="1">
      <c r="A676" s="157"/>
      <c r="B676" s="98"/>
      <c r="C676" s="99"/>
      <c r="D676" s="61"/>
      <c r="E676" s="68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9"/>
      <c r="T676" s="116"/>
    </row>
    <row r="677" spans="17:20" ht="27" customHeight="1">
      <c r="Q677" s="19"/>
      <c r="T677" s="119"/>
    </row>
    <row r="678" spans="17:20" ht="27" customHeight="1">
      <c r="Q678" s="18"/>
      <c r="T678" s="120"/>
    </row>
    <row r="679" spans="17:20" ht="27" customHeight="1">
      <c r="Q679" s="18"/>
      <c r="T679" s="117"/>
    </row>
    <row r="680" ht="27" customHeight="1">
      <c r="Q680" s="11"/>
    </row>
    <row r="681" ht="27" customHeight="1">
      <c r="Q681" s="11"/>
    </row>
    <row r="682" ht="27" customHeight="1">
      <c r="Q682" s="11"/>
    </row>
    <row r="683" ht="27" customHeight="1">
      <c r="Q683" s="42"/>
    </row>
    <row r="684" ht="27" customHeight="1">
      <c r="Q684" s="11"/>
    </row>
    <row r="685" ht="27" customHeight="1">
      <c r="Q685" s="11"/>
    </row>
    <row r="686" ht="27" customHeight="1">
      <c r="Q686" s="11"/>
    </row>
    <row r="687" spans="1:20" s="130" customFormat="1" ht="27" customHeight="1">
      <c r="A687" s="157"/>
      <c r="B687" s="98"/>
      <c r="C687" s="99"/>
      <c r="D687" s="61"/>
      <c r="E687" s="68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1"/>
      <c r="T687" s="127"/>
    </row>
    <row r="688" ht="27" customHeight="1">
      <c r="Q688" s="11"/>
    </row>
    <row r="689" ht="27" customHeight="1">
      <c r="Q689" s="11"/>
    </row>
    <row r="690" ht="27" customHeight="1">
      <c r="Q690" s="11"/>
    </row>
    <row r="691" ht="27" customHeight="1">
      <c r="Q691" s="11"/>
    </row>
    <row r="692" ht="27" customHeight="1">
      <c r="Q692" s="11"/>
    </row>
    <row r="693" ht="27" customHeight="1">
      <c r="Q693" s="11"/>
    </row>
    <row r="694" spans="17:19" ht="27" customHeight="1">
      <c r="Q694" s="11"/>
      <c r="R694" s="130"/>
      <c r="S694" s="130"/>
    </row>
    <row r="695" ht="27" customHeight="1">
      <c r="Q695" s="11"/>
    </row>
    <row r="696" ht="27" customHeight="1">
      <c r="Q696" s="11"/>
    </row>
    <row r="697" ht="27" customHeight="1">
      <c r="Q697" s="11"/>
    </row>
    <row r="698" ht="27" customHeight="1">
      <c r="Q698" s="11"/>
    </row>
    <row r="699" ht="27" customHeight="1">
      <c r="Q699" s="11"/>
    </row>
    <row r="700" ht="27" customHeight="1">
      <c r="Q700" s="11"/>
    </row>
    <row r="701" ht="27" customHeight="1">
      <c r="Q701" s="11"/>
    </row>
    <row r="702" spans="1:19" s="46" customFormat="1" ht="27" customHeight="1">
      <c r="A702" s="157"/>
      <c r="B702" s="98"/>
      <c r="C702" s="99"/>
      <c r="D702" s="61"/>
      <c r="E702" s="68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1"/>
      <c r="R702" s="127"/>
      <c r="S702" s="127"/>
    </row>
    <row r="703" ht="27" customHeight="1">
      <c r="Q703" s="11"/>
    </row>
    <row r="704" ht="27" customHeight="1">
      <c r="Q704" s="11"/>
    </row>
    <row r="705" ht="27" customHeight="1">
      <c r="Q705" s="11"/>
    </row>
    <row r="706" ht="27" customHeight="1">
      <c r="Q706" s="11"/>
    </row>
    <row r="707" ht="27" customHeight="1">
      <c r="Q707" s="11"/>
    </row>
    <row r="708" ht="27" customHeight="1">
      <c r="Q708" s="11"/>
    </row>
    <row r="709" spans="1:20" s="130" customFormat="1" ht="27" customHeight="1">
      <c r="A709" s="157"/>
      <c r="B709" s="98"/>
      <c r="C709" s="99"/>
      <c r="D709" s="61"/>
      <c r="E709" s="68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42"/>
      <c r="R709" s="46"/>
      <c r="S709" s="46"/>
      <c r="T709" s="127"/>
    </row>
    <row r="710" ht="27" customHeight="1">
      <c r="Q710" s="11"/>
    </row>
    <row r="711" ht="27" customHeight="1">
      <c r="Q711" s="11"/>
    </row>
    <row r="712" ht="27" customHeight="1">
      <c r="Q712" s="11"/>
    </row>
    <row r="713" ht="27" customHeight="1">
      <c r="Q713" s="11"/>
    </row>
    <row r="714" ht="27" customHeight="1">
      <c r="Q714" s="11"/>
    </row>
    <row r="715" ht="27" customHeight="1">
      <c r="Q715" s="11"/>
    </row>
    <row r="716" spans="17:19" ht="27" customHeight="1">
      <c r="Q716" s="11"/>
      <c r="R716" s="130"/>
      <c r="S716" s="130"/>
    </row>
    <row r="717" ht="27" customHeight="1">
      <c r="Q717" s="11"/>
    </row>
    <row r="718" ht="27" customHeight="1">
      <c r="Q718" s="11"/>
    </row>
    <row r="719" ht="27" customHeight="1">
      <c r="Q719" s="11"/>
    </row>
    <row r="720" ht="27" customHeight="1">
      <c r="Q720" s="11"/>
    </row>
    <row r="721" ht="27" customHeight="1">
      <c r="Q721" s="11"/>
    </row>
    <row r="722" spans="17:21" ht="27" customHeight="1">
      <c r="Q722" s="11"/>
      <c r="T722" s="46"/>
      <c r="U722" s="46"/>
    </row>
    <row r="723" spans="17:21" ht="27" customHeight="1">
      <c r="Q723" s="11"/>
      <c r="T723" s="46"/>
      <c r="U723" s="46"/>
    </row>
    <row r="724" spans="17:21" ht="27" customHeight="1">
      <c r="Q724" s="11"/>
      <c r="U724" s="46"/>
    </row>
    <row r="725" spans="17:21" ht="27" customHeight="1">
      <c r="Q725" s="11"/>
      <c r="U725" s="46"/>
    </row>
    <row r="726" ht="27" customHeight="1">
      <c r="Q726" s="11"/>
    </row>
    <row r="727" ht="27" customHeight="1">
      <c r="Q727" s="11"/>
    </row>
    <row r="728" ht="27" customHeight="1">
      <c r="Q728" s="11"/>
    </row>
    <row r="729" ht="27" customHeight="1">
      <c r="Q729" s="42"/>
    </row>
    <row r="730" ht="27" customHeight="1">
      <c r="Q730" s="42"/>
    </row>
    <row r="731" ht="27" customHeight="1">
      <c r="Q731" s="42"/>
    </row>
    <row r="732" spans="17:20" ht="27" customHeight="1">
      <c r="Q732" s="42"/>
      <c r="T732" s="46"/>
    </row>
    <row r="733" spans="17:20" ht="27" customHeight="1">
      <c r="Q733" s="11"/>
      <c r="T733" s="46"/>
    </row>
    <row r="734" ht="27" customHeight="1">
      <c r="Q734" s="11"/>
    </row>
    <row r="735" ht="27" customHeight="1">
      <c r="Q735" s="11"/>
    </row>
    <row r="736" spans="17:20" ht="27" customHeight="1">
      <c r="Q736" s="11"/>
      <c r="R736" s="134"/>
      <c r="S736" s="134"/>
      <c r="T736" s="134"/>
    </row>
    <row r="737" spans="17:21" ht="27" customHeight="1">
      <c r="Q737" s="11"/>
      <c r="R737" s="276"/>
      <c r="S737" s="134"/>
      <c r="T737" s="134"/>
      <c r="U737" s="97"/>
    </row>
    <row r="738" spans="17:21" ht="27" customHeight="1">
      <c r="Q738" s="11"/>
      <c r="R738" s="276"/>
      <c r="S738" s="135"/>
      <c r="T738" s="134"/>
      <c r="U738" s="117"/>
    </row>
    <row r="739" spans="17:21" ht="27" customHeight="1">
      <c r="Q739" s="11"/>
      <c r="R739" s="276"/>
      <c r="S739" s="135"/>
      <c r="T739" s="134"/>
      <c r="U739" s="117"/>
    </row>
    <row r="740" spans="17:21" ht="27" customHeight="1">
      <c r="Q740" s="20"/>
      <c r="R740" s="277"/>
      <c r="S740" s="135"/>
      <c r="T740" s="134"/>
      <c r="U740" s="117"/>
    </row>
    <row r="741" spans="17:21" ht="27" customHeight="1">
      <c r="Q741" s="11"/>
      <c r="R741" s="277"/>
      <c r="S741" s="135"/>
      <c r="T741" s="134"/>
      <c r="U741" s="117"/>
    </row>
    <row r="742" spans="17:21" ht="27" customHeight="1">
      <c r="Q742" s="11"/>
      <c r="R742" s="276"/>
      <c r="S742" s="135"/>
      <c r="T742" s="134"/>
      <c r="U742" s="117"/>
    </row>
    <row r="743" spans="17:21" ht="27" customHeight="1">
      <c r="Q743" s="11"/>
      <c r="R743" s="276"/>
      <c r="S743" s="135"/>
      <c r="T743" s="134"/>
      <c r="U743" s="117"/>
    </row>
    <row r="744" spans="17:21" ht="27" customHeight="1">
      <c r="Q744" s="11"/>
      <c r="R744" s="276"/>
      <c r="S744" s="135"/>
      <c r="T744" s="134"/>
      <c r="U744" s="117"/>
    </row>
    <row r="745" spans="17:21" ht="27" customHeight="1">
      <c r="Q745" s="11"/>
      <c r="R745" s="276"/>
      <c r="S745" s="134"/>
      <c r="T745" s="134"/>
      <c r="U745" s="117"/>
    </row>
    <row r="746" spans="17:21" ht="27" customHeight="1">
      <c r="Q746" s="11"/>
      <c r="R746" s="276"/>
      <c r="S746" s="134"/>
      <c r="T746" s="134"/>
      <c r="U746" s="117"/>
    </row>
    <row r="747" spans="17:20" ht="27" customHeight="1">
      <c r="Q747" s="11"/>
      <c r="R747" s="276"/>
      <c r="S747" s="135"/>
      <c r="T747" s="134"/>
    </row>
    <row r="748" spans="17:20" ht="27" customHeight="1">
      <c r="Q748" s="11"/>
      <c r="R748" s="276"/>
      <c r="S748" s="134"/>
      <c r="T748" s="134"/>
    </row>
    <row r="749" spans="17:20" ht="27" customHeight="1">
      <c r="Q749" s="11"/>
      <c r="R749" s="276"/>
      <c r="S749" s="134"/>
      <c r="T749" s="134"/>
    </row>
    <row r="750" spans="17:20" ht="27" customHeight="1">
      <c r="Q750" s="11"/>
      <c r="R750" s="276"/>
      <c r="S750" s="278"/>
      <c r="T750" s="134"/>
    </row>
    <row r="751" spans="17:20" ht="27" customHeight="1">
      <c r="Q751" s="11"/>
      <c r="R751" s="276"/>
      <c r="S751" s="135"/>
      <c r="T751" s="134"/>
    </row>
    <row r="752" spans="17:20" ht="27" customHeight="1">
      <c r="Q752" s="11"/>
      <c r="R752" s="276"/>
      <c r="S752" s="134"/>
      <c r="T752" s="134"/>
    </row>
    <row r="753" spans="17:20" ht="27" customHeight="1">
      <c r="Q753" s="11"/>
      <c r="R753" s="276"/>
      <c r="S753" s="135"/>
      <c r="T753" s="134"/>
    </row>
    <row r="754" spans="17:20" ht="27" customHeight="1">
      <c r="Q754" s="11"/>
      <c r="R754" s="276"/>
      <c r="S754" s="135"/>
      <c r="T754" s="134"/>
    </row>
    <row r="755" spans="17:20" ht="27" customHeight="1">
      <c r="Q755" s="11"/>
      <c r="R755" s="277"/>
      <c r="S755" s="135"/>
      <c r="T755" s="134"/>
    </row>
    <row r="756" spans="17:20" ht="27" customHeight="1">
      <c r="Q756" s="11"/>
      <c r="R756" s="279"/>
      <c r="S756" s="135"/>
      <c r="T756" s="134"/>
    </row>
    <row r="757" spans="17:20" ht="27" customHeight="1">
      <c r="Q757" s="11"/>
      <c r="R757" s="276"/>
      <c r="S757" s="135"/>
      <c r="T757" s="134"/>
    </row>
    <row r="758" spans="17:20" ht="27" customHeight="1">
      <c r="Q758" s="11"/>
      <c r="R758" s="276"/>
      <c r="S758" s="135"/>
      <c r="T758" s="134"/>
    </row>
    <row r="759" spans="17:20" ht="27" customHeight="1">
      <c r="Q759" s="11"/>
      <c r="R759" s="276"/>
      <c r="S759" s="134"/>
      <c r="T759" s="134"/>
    </row>
    <row r="760" spans="17:20" ht="27" customHeight="1">
      <c r="Q760" s="11"/>
      <c r="R760" s="276"/>
      <c r="S760" s="135"/>
      <c r="T760" s="134"/>
    </row>
    <row r="761" spans="17:27" ht="27" customHeight="1">
      <c r="Q761" s="11"/>
      <c r="R761" s="276"/>
      <c r="S761" s="135"/>
      <c r="T761" s="134"/>
      <c r="V761" s="97"/>
      <c r="W761" s="97"/>
      <c r="X761" s="97"/>
      <c r="Y761" s="97"/>
      <c r="Z761" s="134"/>
      <c r="AA761" s="134"/>
    </row>
    <row r="762" spans="17:27" ht="27" customHeight="1">
      <c r="Q762" s="11"/>
      <c r="R762" s="276"/>
      <c r="S762" s="278"/>
      <c r="T762" s="134"/>
      <c r="V762" s="149"/>
      <c r="W762" s="149"/>
      <c r="X762" s="149"/>
      <c r="Y762" s="149"/>
      <c r="Z762" s="134"/>
      <c r="AA762" s="134"/>
    </row>
    <row r="763" spans="17:27" ht="27" customHeight="1">
      <c r="Q763" s="12"/>
      <c r="R763" s="276"/>
      <c r="S763" s="134"/>
      <c r="T763" s="134"/>
      <c r="V763" s="116"/>
      <c r="W763" s="149"/>
      <c r="X763" s="149"/>
      <c r="Y763" s="149"/>
      <c r="Z763" s="134"/>
      <c r="AA763" s="134"/>
    </row>
    <row r="764" spans="17:27" ht="27" customHeight="1">
      <c r="Q764" s="12"/>
      <c r="R764" s="134"/>
      <c r="S764" s="134"/>
      <c r="T764" s="134"/>
      <c r="V764" s="116"/>
      <c r="W764" s="149"/>
      <c r="X764" s="149"/>
      <c r="Y764" s="149"/>
      <c r="Z764" s="134"/>
      <c r="AA764" s="134"/>
    </row>
    <row r="765" spans="17:27" ht="27" customHeight="1">
      <c r="Q765" s="17"/>
      <c r="R765" s="134"/>
      <c r="S765" s="134"/>
      <c r="T765" s="134"/>
      <c r="V765" s="116"/>
      <c r="W765" s="149"/>
      <c r="X765" s="149"/>
      <c r="Y765" s="149"/>
      <c r="Z765" s="134"/>
      <c r="AA765" s="134"/>
    </row>
    <row r="766" spans="17:27" ht="27" customHeight="1">
      <c r="Q766" s="17"/>
      <c r="R766" s="134"/>
      <c r="S766" s="134"/>
      <c r="T766" s="134"/>
      <c r="V766" s="116"/>
      <c r="W766" s="149"/>
      <c r="X766" s="149"/>
      <c r="Y766" s="149"/>
      <c r="Z766" s="134"/>
      <c r="AA766" s="134"/>
    </row>
    <row r="767" spans="17:27" ht="27" customHeight="1">
      <c r="Q767" s="18"/>
      <c r="R767" s="134"/>
      <c r="S767" s="134"/>
      <c r="T767" s="134"/>
      <c r="V767" s="116"/>
      <c r="W767" s="149"/>
      <c r="X767" s="149"/>
      <c r="Y767" s="149"/>
      <c r="Z767" s="134"/>
      <c r="AA767" s="134"/>
    </row>
    <row r="768" spans="17:27" ht="27" customHeight="1">
      <c r="Q768" s="18"/>
      <c r="R768" s="134"/>
      <c r="S768" s="134"/>
      <c r="T768" s="134"/>
      <c r="V768" s="149"/>
      <c r="W768" s="149"/>
      <c r="X768" s="149"/>
      <c r="Y768" s="149"/>
      <c r="Z768" s="134"/>
      <c r="AA768" s="134"/>
    </row>
    <row r="769" spans="17:27" ht="27" customHeight="1">
      <c r="Q769" s="11"/>
      <c r="R769" s="134"/>
      <c r="S769" s="134"/>
      <c r="T769" s="134"/>
      <c r="V769" s="149"/>
      <c r="W769" s="149"/>
      <c r="X769" s="149"/>
      <c r="Y769" s="149"/>
      <c r="Z769" s="134"/>
      <c r="AA769" s="134"/>
    </row>
    <row r="770" spans="17:20" ht="27" customHeight="1">
      <c r="Q770" s="11"/>
      <c r="R770" s="134"/>
      <c r="S770" s="134"/>
      <c r="T770" s="134"/>
    </row>
    <row r="771" spans="17:25" ht="27" customHeight="1">
      <c r="Q771" s="11"/>
      <c r="R771" s="134"/>
      <c r="S771" s="134"/>
      <c r="T771" s="134"/>
      <c r="V771" s="46"/>
      <c r="W771" s="46"/>
      <c r="X771" s="46"/>
      <c r="Y771" s="46"/>
    </row>
    <row r="772" spans="17:20" ht="27" customHeight="1">
      <c r="Q772" s="11"/>
      <c r="R772" s="134"/>
      <c r="S772" s="134"/>
      <c r="T772" s="134"/>
    </row>
    <row r="773" spans="17:20" ht="27" customHeight="1">
      <c r="Q773" s="11"/>
      <c r="R773" s="134"/>
      <c r="S773" s="134"/>
      <c r="T773" s="134"/>
    </row>
    <row r="774" spans="17:20" ht="27" customHeight="1">
      <c r="Q774" s="11"/>
      <c r="R774" s="134"/>
      <c r="S774" s="134"/>
      <c r="T774" s="134"/>
    </row>
    <row r="775" spans="17:20" ht="27" customHeight="1">
      <c r="Q775" s="11"/>
      <c r="R775" s="134"/>
      <c r="S775" s="134"/>
      <c r="T775" s="134"/>
    </row>
    <row r="776" spans="17:20" ht="27" customHeight="1">
      <c r="Q776" s="11"/>
      <c r="R776" s="134"/>
      <c r="S776" s="134"/>
      <c r="T776" s="134"/>
    </row>
    <row r="777" spans="1:20" s="148" customFormat="1" ht="27" customHeight="1">
      <c r="A777" s="157"/>
      <c r="B777" s="98"/>
      <c r="C777" s="99"/>
      <c r="D777" s="61"/>
      <c r="E777" s="68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9"/>
      <c r="R777" s="134"/>
      <c r="S777" s="134"/>
      <c r="T777" s="134"/>
    </row>
    <row r="778" spans="17:20" ht="27" customHeight="1">
      <c r="Q778" s="9"/>
      <c r="R778" s="134"/>
      <c r="S778" s="134"/>
      <c r="T778" s="134"/>
    </row>
    <row r="779" spans="17:20" ht="27" customHeight="1">
      <c r="Q779" s="9"/>
      <c r="R779" s="134"/>
      <c r="S779" s="134"/>
      <c r="T779" s="134"/>
    </row>
    <row r="780" spans="17:20" ht="27" customHeight="1">
      <c r="Q780" s="9"/>
      <c r="R780" s="134"/>
      <c r="S780" s="134"/>
      <c r="T780" s="134"/>
    </row>
    <row r="781" spans="17:20" ht="27" customHeight="1">
      <c r="Q781" s="9"/>
      <c r="R781" s="134"/>
      <c r="S781" s="134"/>
      <c r="T781" s="134"/>
    </row>
    <row r="782" spans="17:20" ht="27" customHeight="1">
      <c r="Q782" s="9"/>
      <c r="R782" s="134"/>
      <c r="S782" s="134"/>
      <c r="T782" s="134"/>
    </row>
    <row r="783" spans="1:20" s="130" customFormat="1" ht="27" customHeight="1">
      <c r="A783" s="157"/>
      <c r="B783" s="98"/>
      <c r="C783" s="99"/>
      <c r="D783" s="61"/>
      <c r="E783" s="68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9"/>
      <c r="R783" s="134"/>
      <c r="S783" s="134"/>
      <c r="T783" s="134"/>
    </row>
    <row r="784" spans="17:20" ht="27" customHeight="1">
      <c r="Q784" s="9"/>
      <c r="R784" s="134"/>
      <c r="S784" s="134"/>
      <c r="T784" s="134"/>
    </row>
    <row r="785" spans="17:20" ht="27" customHeight="1">
      <c r="Q785" s="9"/>
      <c r="R785" s="134"/>
      <c r="S785" s="134"/>
      <c r="T785" s="134"/>
    </row>
    <row r="786" spans="17:20" ht="27" customHeight="1">
      <c r="Q786" s="9"/>
      <c r="R786" s="134"/>
      <c r="S786" s="134"/>
      <c r="T786" s="134"/>
    </row>
    <row r="787" spans="17:20" ht="27" customHeight="1">
      <c r="Q787" s="9"/>
      <c r="R787" s="134"/>
      <c r="S787" s="134"/>
      <c r="T787" s="134"/>
    </row>
    <row r="788" spans="17:20" ht="27" customHeight="1">
      <c r="Q788" s="9"/>
      <c r="R788" s="134"/>
      <c r="S788" s="134"/>
      <c r="T788" s="134"/>
    </row>
    <row r="789" spans="17:20" ht="27" customHeight="1">
      <c r="Q789" s="9"/>
      <c r="R789" s="134"/>
      <c r="S789" s="134"/>
      <c r="T789" s="134"/>
    </row>
    <row r="790" spans="17:20" ht="27" customHeight="1">
      <c r="Q790" s="175"/>
      <c r="R790" s="280"/>
      <c r="S790" s="280"/>
      <c r="T790" s="134"/>
    </row>
    <row r="791" spans="1:20" s="130" customFormat="1" ht="27" customHeight="1">
      <c r="A791" s="157"/>
      <c r="B791" s="98"/>
      <c r="C791" s="99"/>
      <c r="D791" s="61"/>
      <c r="E791" s="68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9"/>
      <c r="R791" s="134"/>
      <c r="S791" s="134"/>
      <c r="T791" s="134"/>
    </row>
    <row r="792" spans="17:20" ht="27" customHeight="1">
      <c r="Q792" s="9"/>
      <c r="R792" s="134"/>
      <c r="S792" s="134"/>
      <c r="T792" s="134"/>
    </row>
    <row r="793" spans="17:20" ht="27" customHeight="1">
      <c r="Q793" s="9"/>
      <c r="R793" s="134"/>
      <c r="S793" s="134"/>
      <c r="T793" s="134"/>
    </row>
    <row r="794" spans="17:20" ht="27" customHeight="1">
      <c r="Q794" s="9"/>
      <c r="R794" s="134"/>
      <c r="S794" s="134"/>
      <c r="T794" s="134"/>
    </row>
    <row r="795" spans="17:20" ht="27" customHeight="1">
      <c r="Q795" s="9"/>
      <c r="R795" s="134"/>
      <c r="S795" s="134"/>
      <c r="T795" s="134"/>
    </row>
    <row r="796" spans="17:20" ht="27" customHeight="1">
      <c r="Q796" s="11"/>
      <c r="R796" s="134"/>
      <c r="S796" s="134"/>
      <c r="T796" s="134"/>
    </row>
    <row r="797" spans="17:20" ht="27" customHeight="1">
      <c r="Q797" s="11"/>
      <c r="R797" s="134"/>
      <c r="S797" s="134"/>
      <c r="T797" s="134"/>
    </row>
    <row r="798" spans="1:20" s="46" customFormat="1" ht="27" customHeight="1">
      <c r="A798" s="157"/>
      <c r="B798" s="98"/>
      <c r="C798" s="99"/>
      <c r="D798" s="61"/>
      <c r="E798" s="68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1"/>
      <c r="R798" s="280"/>
      <c r="S798" s="280"/>
      <c r="T798" s="134"/>
    </row>
    <row r="799" spans="17:20" ht="27" customHeight="1">
      <c r="Q799" s="11"/>
      <c r="R799" s="134"/>
      <c r="S799" s="134"/>
      <c r="T799" s="134"/>
    </row>
    <row r="800" spans="17:20" ht="27" customHeight="1">
      <c r="Q800" s="11"/>
      <c r="R800" s="134"/>
      <c r="S800" s="134"/>
      <c r="T800" s="134"/>
    </row>
    <row r="801" spans="17:20" ht="27" customHeight="1">
      <c r="Q801" s="11"/>
      <c r="R801" s="134"/>
      <c r="S801" s="134"/>
      <c r="T801" s="134"/>
    </row>
    <row r="802" spans="17:20" ht="27" customHeight="1">
      <c r="Q802" s="11"/>
      <c r="R802" s="134"/>
      <c r="S802" s="134"/>
      <c r="T802" s="134"/>
    </row>
    <row r="803" spans="17:20" ht="27" customHeight="1">
      <c r="Q803" s="11"/>
      <c r="R803" s="134"/>
      <c r="S803" s="134"/>
      <c r="T803" s="134"/>
    </row>
    <row r="804" spans="17:20" ht="27" customHeight="1">
      <c r="Q804" s="11"/>
      <c r="R804" s="134"/>
      <c r="S804" s="134"/>
      <c r="T804" s="134"/>
    </row>
    <row r="805" spans="17:20" ht="27" customHeight="1">
      <c r="Q805" s="42"/>
      <c r="R805" s="134"/>
      <c r="S805" s="134"/>
      <c r="T805" s="134"/>
    </row>
    <row r="806" spans="1:20" s="130" customFormat="1" ht="27" customHeight="1">
      <c r="A806" s="157"/>
      <c r="B806" s="98"/>
      <c r="C806" s="99"/>
      <c r="D806" s="61"/>
      <c r="E806" s="68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1"/>
      <c r="R806" s="134"/>
      <c r="S806" s="134"/>
      <c r="T806" s="134"/>
    </row>
    <row r="807" spans="17:20" ht="27" customHeight="1">
      <c r="Q807" s="11"/>
      <c r="R807" s="134"/>
      <c r="S807" s="134"/>
      <c r="T807" s="134"/>
    </row>
    <row r="808" spans="17:20" ht="27" customHeight="1">
      <c r="Q808" s="11"/>
      <c r="R808" s="276"/>
      <c r="S808" s="134"/>
      <c r="T808" s="134"/>
    </row>
    <row r="809" spans="17:20" ht="27" customHeight="1">
      <c r="Q809" s="11"/>
      <c r="R809" s="276"/>
      <c r="S809" s="135"/>
      <c r="T809" s="134"/>
    </row>
    <row r="810" spans="17:20" ht="27" customHeight="1">
      <c r="Q810" s="11"/>
      <c r="R810" s="276"/>
      <c r="S810" s="278"/>
      <c r="T810" s="134"/>
    </row>
    <row r="811" spans="17:20" ht="27" customHeight="1">
      <c r="Q811" s="11"/>
      <c r="R811" s="277"/>
      <c r="S811" s="135"/>
      <c r="T811" s="134"/>
    </row>
    <row r="812" spans="17:20" ht="27" customHeight="1">
      <c r="Q812" s="11"/>
      <c r="R812" s="277"/>
      <c r="S812" s="134"/>
      <c r="T812" s="134"/>
    </row>
    <row r="813" spans="17:20" ht="27" customHeight="1">
      <c r="Q813" s="11"/>
      <c r="R813" s="276"/>
      <c r="S813" s="135"/>
      <c r="T813" s="134"/>
    </row>
    <row r="814" spans="17:20" ht="27" customHeight="1">
      <c r="Q814" s="11"/>
      <c r="R814" s="276"/>
      <c r="S814" s="135"/>
      <c r="T814" s="134"/>
    </row>
    <row r="815" spans="17:20" ht="27" customHeight="1">
      <c r="Q815" s="11"/>
      <c r="R815" s="276"/>
      <c r="S815" s="134"/>
      <c r="T815" s="134"/>
    </row>
    <row r="816" spans="1:20" s="46" customFormat="1" ht="27" customHeight="1">
      <c r="A816" s="157"/>
      <c r="B816" s="98"/>
      <c r="C816" s="99"/>
      <c r="D816" s="61"/>
      <c r="E816" s="68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1"/>
      <c r="R816" s="276"/>
      <c r="S816" s="135"/>
      <c r="T816" s="134"/>
    </row>
    <row r="817" spans="17:20" ht="27" customHeight="1">
      <c r="Q817" s="11"/>
      <c r="R817" s="276"/>
      <c r="S817" s="134"/>
      <c r="T817" s="134"/>
    </row>
    <row r="818" spans="17:20" ht="27" customHeight="1">
      <c r="Q818" s="11"/>
      <c r="R818" s="276"/>
      <c r="S818" s="135"/>
      <c r="T818" s="134"/>
    </row>
    <row r="819" spans="17:20" ht="27" customHeight="1">
      <c r="Q819" s="11"/>
      <c r="R819" s="276"/>
      <c r="S819" s="134"/>
      <c r="T819" s="134"/>
    </row>
    <row r="820" spans="1:20" s="130" customFormat="1" ht="27" customHeight="1">
      <c r="A820" s="157"/>
      <c r="B820" s="98"/>
      <c r="C820" s="99"/>
      <c r="D820" s="61"/>
      <c r="E820" s="68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1"/>
      <c r="R820" s="276"/>
      <c r="S820" s="134"/>
      <c r="T820" s="134"/>
    </row>
    <row r="821" spans="17:20" ht="27" customHeight="1">
      <c r="Q821" s="11"/>
      <c r="R821" s="276"/>
      <c r="S821" s="134"/>
      <c r="T821" s="134"/>
    </row>
    <row r="822" spans="17:20" ht="27" customHeight="1">
      <c r="Q822" s="11"/>
      <c r="R822" s="276"/>
      <c r="S822" s="135"/>
      <c r="T822" s="134"/>
    </row>
    <row r="823" spans="17:20" ht="27" customHeight="1">
      <c r="Q823" s="42"/>
      <c r="R823" s="276"/>
      <c r="S823" s="135"/>
      <c r="T823" s="134"/>
    </row>
    <row r="824" spans="17:20" ht="27" customHeight="1">
      <c r="Q824" s="11"/>
      <c r="R824" s="276"/>
      <c r="S824" s="134"/>
      <c r="T824" s="134"/>
    </row>
    <row r="825" spans="17:20" ht="27" customHeight="1">
      <c r="Q825" s="11"/>
      <c r="R825" s="276"/>
      <c r="S825" s="135"/>
      <c r="T825" s="134"/>
    </row>
    <row r="826" spans="17:20" ht="27" customHeight="1">
      <c r="Q826" s="11"/>
      <c r="R826" s="277"/>
      <c r="S826" s="135"/>
      <c r="T826" s="134"/>
    </row>
    <row r="827" spans="17:20" ht="27" customHeight="1">
      <c r="Q827" s="11"/>
      <c r="R827" s="279"/>
      <c r="S827" s="135"/>
      <c r="T827" s="134"/>
    </row>
    <row r="828" spans="17:20" ht="27" customHeight="1">
      <c r="Q828" s="11"/>
      <c r="R828" s="276"/>
      <c r="S828" s="135"/>
      <c r="T828" s="134"/>
    </row>
    <row r="829" spans="17:20" ht="27" customHeight="1">
      <c r="Q829" s="11"/>
      <c r="R829" s="276"/>
      <c r="S829" s="135"/>
      <c r="T829" s="134"/>
    </row>
    <row r="830" spans="17:20" ht="27" customHeight="1">
      <c r="Q830" s="11"/>
      <c r="R830" s="276"/>
      <c r="S830" s="134"/>
      <c r="T830" s="134"/>
    </row>
    <row r="831" spans="17:20" ht="39.75" customHeight="1">
      <c r="Q831" s="20"/>
      <c r="R831" s="276"/>
      <c r="S831" s="278"/>
      <c r="T831" s="134"/>
    </row>
    <row r="832" spans="17:20" ht="39.75" customHeight="1">
      <c r="Q832" s="11"/>
      <c r="R832" s="276"/>
      <c r="S832" s="135"/>
      <c r="T832" s="134"/>
    </row>
    <row r="833" spans="17:20" ht="27" customHeight="1">
      <c r="Q833" s="11"/>
      <c r="R833" s="276"/>
      <c r="S833" s="135"/>
      <c r="T833" s="134"/>
    </row>
    <row r="834" spans="17:20" ht="27" customHeight="1">
      <c r="Q834" s="11"/>
      <c r="R834" s="276"/>
      <c r="S834" s="134"/>
      <c r="T834" s="134"/>
    </row>
    <row r="835" spans="17:20" ht="27" customHeight="1">
      <c r="Q835" s="11"/>
      <c r="R835" s="134"/>
      <c r="S835" s="134"/>
      <c r="T835" s="134"/>
    </row>
    <row r="836" spans="17:20" ht="27" customHeight="1">
      <c r="Q836" s="11"/>
      <c r="R836" s="134"/>
      <c r="S836" s="134"/>
      <c r="T836" s="134"/>
    </row>
    <row r="837" spans="17:20" ht="27" customHeight="1">
      <c r="Q837" s="11"/>
      <c r="R837" s="134"/>
      <c r="S837" s="134"/>
      <c r="T837" s="134"/>
    </row>
    <row r="838" spans="17:20" ht="27" customHeight="1">
      <c r="Q838" s="11"/>
      <c r="R838" s="134"/>
      <c r="S838" s="134"/>
      <c r="T838" s="134"/>
    </row>
    <row r="839" spans="17:20" ht="27" customHeight="1">
      <c r="Q839" s="11"/>
      <c r="R839" s="134"/>
      <c r="S839" s="134"/>
      <c r="T839" s="134"/>
    </row>
    <row r="840" spans="17:20" ht="27" customHeight="1">
      <c r="Q840" s="11"/>
      <c r="R840" s="134"/>
      <c r="S840" s="134"/>
      <c r="T840" s="134"/>
    </row>
    <row r="841" spans="17:20" ht="27" customHeight="1">
      <c r="Q841" s="11"/>
      <c r="R841" s="134"/>
      <c r="S841" s="134"/>
      <c r="T841" s="134"/>
    </row>
    <row r="842" spans="17:20" ht="27" customHeight="1">
      <c r="Q842" s="11"/>
      <c r="R842" s="134"/>
      <c r="S842" s="134"/>
      <c r="T842" s="134"/>
    </row>
    <row r="843" spans="1:20" s="46" customFormat="1" ht="27" customHeight="1">
      <c r="A843" s="157"/>
      <c r="B843" s="98"/>
      <c r="C843" s="99"/>
      <c r="D843" s="61"/>
      <c r="E843" s="68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1"/>
      <c r="R843" s="134"/>
      <c r="S843" s="134"/>
      <c r="T843" s="134"/>
    </row>
    <row r="844" spans="17:20" ht="27" customHeight="1">
      <c r="Q844" s="11"/>
      <c r="R844" s="134"/>
      <c r="S844" s="134"/>
      <c r="T844" s="134"/>
    </row>
    <row r="845" spans="17:20" ht="27" customHeight="1">
      <c r="Q845" s="11"/>
      <c r="R845" s="134"/>
      <c r="S845" s="134"/>
      <c r="T845" s="134"/>
    </row>
    <row r="846" spans="17:20" ht="27" customHeight="1">
      <c r="Q846" s="11"/>
      <c r="R846" s="134"/>
      <c r="S846" s="134"/>
      <c r="T846" s="134"/>
    </row>
    <row r="847" spans="17:20" ht="27" customHeight="1">
      <c r="Q847" s="11"/>
      <c r="R847" s="134"/>
      <c r="S847" s="134"/>
      <c r="T847" s="134"/>
    </row>
    <row r="848" spans="17:20" ht="27" customHeight="1">
      <c r="Q848" s="11"/>
      <c r="R848" s="134"/>
      <c r="S848" s="134"/>
      <c r="T848" s="134"/>
    </row>
    <row r="849" spans="17:20" ht="27" customHeight="1">
      <c r="Q849" s="11"/>
      <c r="R849" s="134"/>
      <c r="S849" s="134"/>
      <c r="T849" s="134"/>
    </row>
    <row r="850" spans="17:20" ht="27" customHeight="1">
      <c r="Q850" s="42"/>
      <c r="R850" s="134"/>
      <c r="S850" s="134"/>
      <c r="T850" s="134"/>
    </row>
    <row r="851" spans="17:20" ht="27" customHeight="1">
      <c r="Q851" s="11"/>
      <c r="R851" s="134"/>
      <c r="S851" s="134"/>
      <c r="T851" s="134"/>
    </row>
    <row r="852" spans="17:20" ht="27" customHeight="1">
      <c r="Q852" s="11"/>
      <c r="R852" s="134"/>
      <c r="S852" s="134"/>
      <c r="T852" s="134"/>
    </row>
    <row r="853" spans="17:20" ht="27" customHeight="1">
      <c r="Q853" s="11"/>
      <c r="R853" s="134"/>
      <c r="S853" s="134"/>
      <c r="T853" s="134"/>
    </row>
    <row r="854" spans="17:20" ht="27" customHeight="1">
      <c r="Q854" s="11"/>
      <c r="R854" s="134"/>
      <c r="S854" s="134"/>
      <c r="T854" s="134"/>
    </row>
    <row r="855" spans="17:20" ht="39.75" customHeight="1">
      <c r="Q855" s="12"/>
      <c r="R855" s="134"/>
      <c r="S855" s="134"/>
      <c r="T855" s="134"/>
    </row>
    <row r="856" spans="17:20" ht="27" customHeight="1">
      <c r="Q856" s="12"/>
      <c r="R856" s="134"/>
      <c r="S856" s="134"/>
      <c r="T856" s="134"/>
    </row>
    <row r="857" spans="17:20" ht="27" customHeight="1">
      <c r="Q857" s="142"/>
      <c r="R857" s="134"/>
      <c r="S857" s="134"/>
      <c r="T857" s="134"/>
    </row>
    <row r="858" spans="17:20" ht="27" customHeight="1">
      <c r="Q858" s="17"/>
      <c r="R858" s="134"/>
      <c r="S858" s="134"/>
      <c r="T858" s="134"/>
    </row>
    <row r="859" spans="17:20" ht="27" customHeight="1">
      <c r="Q859" s="18"/>
      <c r="R859" s="134"/>
      <c r="S859" s="134"/>
      <c r="T859" s="134"/>
    </row>
    <row r="860" spans="17:20" ht="27" customHeight="1">
      <c r="Q860" s="142"/>
      <c r="R860" s="134"/>
      <c r="S860" s="134"/>
      <c r="T860" s="134"/>
    </row>
    <row r="861" spans="17:20" ht="27" customHeight="1">
      <c r="Q861" s="11"/>
      <c r="R861" s="134"/>
      <c r="S861" s="134"/>
      <c r="T861" s="134"/>
    </row>
    <row r="862" spans="17:20" ht="27" customHeight="1">
      <c r="Q862" s="11"/>
      <c r="R862" s="134"/>
      <c r="S862" s="134"/>
      <c r="T862" s="134"/>
    </row>
    <row r="863" spans="17:20" ht="27" customHeight="1">
      <c r="Q863" s="11"/>
      <c r="R863" s="134"/>
      <c r="S863" s="134"/>
      <c r="T863" s="134"/>
    </row>
    <row r="864" spans="17:20" ht="27" customHeight="1">
      <c r="Q864" s="11"/>
      <c r="R864" s="134"/>
      <c r="S864" s="134"/>
      <c r="T864" s="134"/>
    </row>
    <row r="865" spans="17:20" ht="27" customHeight="1">
      <c r="Q865" s="11"/>
      <c r="R865" s="134"/>
      <c r="S865" s="134"/>
      <c r="T865" s="134"/>
    </row>
    <row r="866" spans="17:20" ht="27" customHeight="1">
      <c r="Q866" s="11"/>
      <c r="R866" s="134"/>
      <c r="S866" s="134"/>
      <c r="T866" s="134"/>
    </row>
    <row r="867" spans="17:20" ht="27" customHeight="1">
      <c r="Q867" s="11"/>
      <c r="R867" s="134"/>
      <c r="S867" s="134"/>
      <c r="T867" s="134"/>
    </row>
    <row r="868" spans="17:20" ht="27" customHeight="1">
      <c r="Q868" s="11"/>
      <c r="R868" s="134"/>
      <c r="S868" s="134"/>
      <c r="T868" s="134"/>
    </row>
    <row r="869" spans="17:20" ht="27" customHeight="1">
      <c r="Q869" s="11"/>
      <c r="R869" s="134"/>
      <c r="S869" s="134"/>
      <c r="T869" s="134"/>
    </row>
    <row r="870" spans="17:20" ht="27" customHeight="1">
      <c r="Q870" s="11"/>
      <c r="R870" s="134"/>
      <c r="S870" s="134"/>
      <c r="T870" s="134"/>
    </row>
    <row r="871" spans="17:20" ht="27" customHeight="1">
      <c r="Q871" s="11"/>
      <c r="R871" s="134"/>
      <c r="S871" s="134"/>
      <c r="T871" s="134"/>
    </row>
    <row r="872" spans="17:20" ht="27" customHeight="1">
      <c r="Q872" s="11"/>
      <c r="R872" s="134"/>
      <c r="S872" s="134"/>
      <c r="T872" s="134"/>
    </row>
    <row r="873" spans="17:20" ht="27" customHeight="1">
      <c r="Q873" s="11"/>
      <c r="R873" s="134"/>
      <c r="S873" s="134"/>
      <c r="T873" s="134"/>
    </row>
    <row r="874" spans="17:20" ht="27" customHeight="1">
      <c r="Q874" s="11"/>
      <c r="R874" s="134"/>
      <c r="S874" s="134"/>
      <c r="T874" s="134"/>
    </row>
    <row r="875" spans="17:20" ht="27" customHeight="1">
      <c r="Q875" s="11"/>
      <c r="R875" s="134"/>
      <c r="S875" s="134"/>
      <c r="T875" s="134"/>
    </row>
    <row r="876" spans="17:20" ht="27" customHeight="1">
      <c r="Q876" s="11"/>
      <c r="R876" s="134"/>
      <c r="S876" s="134"/>
      <c r="T876" s="134"/>
    </row>
    <row r="877" spans="17:20" ht="39.75" customHeight="1">
      <c r="Q877" s="11"/>
      <c r="R877" s="134"/>
      <c r="S877" s="134"/>
      <c r="T877" s="134"/>
    </row>
    <row r="878" spans="17:20" ht="27" customHeight="1">
      <c r="Q878" s="11"/>
      <c r="R878" s="121"/>
      <c r="S878" s="134"/>
      <c r="T878" s="134"/>
    </row>
    <row r="879" spans="17:20" ht="27" customHeight="1">
      <c r="Q879" s="11"/>
      <c r="R879" s="276"/>
      <c r="S879" s="134"/>
      <c r="T879" s="134"/>
    </row>
    <row r="880" spans="17:20" ht="27" customHeight="1">
      <c r="Q880" s="11"/>
      <c r="R880" s="276"/>
      <c r="S880" s="134"/>
      <c r="T880" s="134"/>
    </row>
    <row r="881" spans="17:20" ht="27" customHeight="1">
      <c r="Q881" s="11"/>
      <c r="R881" s="276"/>
      <c r="S881" s="135"/>
      <c r="T881" s="134"/>
    </row>
    <row r="882" spans="17:20" ht="27" customHeight="1">
      <c r="Q882" s="11"/>
      <c r="R882" s="277"/>
      <c r="S882" s="135"/>
      <c r="T882" s="134"/>
    </row>
    <row r="883" spans="17:20" ht="27" customHeight="1">
      <c r="Q883" s="11"/>
      <c r="R883" s="277"/>
      <c r="S883" s="134"/>
      <c r="T883" s="134"/>
    </row>
    <row r="884" spans="17:20" ht="27" customHeight="1">
      <c r="Q884" s="11"/>
      <c r="R884" s="276"/>
      <c r="S884" s="135"/>
      <c r="T884" s="134"/>
    </row>
    <row r="885" spans="17:20" ht="27" customHeight="1">
      <c r="Q885" s="11"/>
      <c r="R885" s="276"/>
      <c r="S885" s="135"/>
      <c r="T885" s="134"/>
    </row>
    <row r="886" spans="17:20" ht="27" customHeight="1">
      <c r="Q886" s="11"/>
      <c r="R886" s="276"/>
      <c r="S886" s="135"/>
      <c r="T886" s="134"/>
    </row>
    <row r="887" spans="17:20" ht="27" customHeight="1">
      <c r="Q887" s="11"/>
      <c r="R887" s="276"/>
      <c r="S887" s="278"/>
      <c r="T887" s="134"/>
    </row>
    <row r="888" spans="17:20" ht="27" customHeight="1">
      <c r="Q888" s="11"/>
      <c r="R888" s="276"/>
      <c r="S888" s="134"/>
      <c r="T888" s="134"/>
    </row>
    <row r="889" spans="17:20" ht="27" customHeight="1">
      <c r="Q889" s="11"/>
      <c r="R889" s="276"/>
      <c r="S889" s="135"/>
      <c r="T889" s="134"/>
    </row>
    <row r="890" spans="17:20" ht="27" customHeight="1">
      <c r="Q890" s="11"/>
      <c r="R890" s="276"/>
      <c r="S890" s="134"/>
      <c r="T890" s="134"/>
    </row>
    <row r="891" spans="1:20" s="46" customFormat="1" ht="27" customHeight="1">
      <c r="A891" s="157"/>
      <c r="B891" s="98"/>
      <c r="C891" s="99"/>
      <c r="D891" s="61"/>
      <c r="E891" s="68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1"/>
      <c r="R891" s="276"/>
      <c r="S891" s="134"/>
      <c r="T891" s="134"/>
    </row>
    <row r="892" spans="17:20" ht="27" customHeight="1">
      <c r="Q892" s="11"/>
      <c r="R892" s="276"/>
      <c r="S892" s="134"/>
      <c r="T892" s="134"/>
    </row>
    <row r="893" spans="17:20" ht="27" customHeight="1">
      <c r="Q893" s="11"/>
      <c r="R893" s="276"/>
      <c r="S893" s="135"/>
      <c r="T893" s="134"/>
    </row>
    <row r="894" spans="17:20" ht="27" customHeight="1">
      <c r="Q894" s="11"/>
      <c r="R894" s="276"/>
      <c r="S894" s="135"/>
      <c r="T894" s="134"/>
    </row>
    <row r="895" spans="17:20" ht="27" customHeight="1">
      <c r="Q895" s="11"/>
      <c r="R895" s="276"/>
      <c r="S895" s="134"/>
      <c r="T895" s="134"/>
    </row>
    <row r="896" spans="17:20" ht="27" customHeight="1">
      <c r="Q896" s="11"/>
      <c r="R896" s="276"/>
      <c r="S896" s="135"/>
      <c r="T896" s="134"/>
    </row>
    <row r="897" spans="17:20" ht="39.75" customHeight="1">
      <c r="Q897" s="11"/>
      <c r="R897" s="277"/>
      <c r="S897" s="134"/>
      <c r="T897" s="134"/>
    </row>
    <row r="898" spans="17:20" ht="39.75" customHeight="1">
      <c r="Q898" s="42"/>
      <c r="R898" s="279"/>
      <c r="S898" s="134"/>
      <c r="T898" s="134"/>
    </row>
    <row r="899" spans="17:20" ht="27" customHeight="1">
      <c r="Q899" s="11"/>
      <c r="R899" s="276"/>
      <c r="S899" s="135"/>
      <c r="T899" s="134"/>
    </row>
    <row r="900" spans="17:20" ht="27" customHeight="1">
      <c r="Q900" s="11"/>
      <c r="R900" s="276"/>
      <c r="S900" s="135"/>
      <c r="T900" s="134"/>
    </row>
    <row r="901" spans="17:20" ht="27" customHeight="1">
      <c r="Q901" s="11"/>
      <c r="R901" s="276"/>
      <c r="S901" s="134"/>
      <c r="T901" s="134"/>
    </row>
    <row r="902" spans="1:20" s="130" customFormat="1" ht="27" customHeight="1">
      <c r="A902" s="157"/>
      <c r="B902" s="98"/>
      <c r="C902" s="99"/>
      <c r="D902" s="61"/>
      <c r="E902" s="68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1"/>
      <c r="R902" s="276"/>
      <c r="S902" s="135"/>
      <c r="T902" s="134"/>
    </row>
    <row r="903" spans="17:20" ht="27" customHeight="1">
      <c r="Q903" s="11"/>
      <c r="R903" s="276"/>
      <c r="S903" s="135"/>
      <c r="T903" s="134"/>
    </row>
    <row r="904" spans="17:20" ht="27" customHeight="1">
      <c r="Q904" s="11"/>
      <c r="R904" s="276"/>
      <c r="S904" s="135"/>
      <c r="T904" s="134"/>
    </row>
    <row r="905" spans="17:20" ht="27" customHeight="1">
      <c r="Q905" s="11"/>
      <c r="R905" s="276"/>
      <c r="S905" s="134"/>
      <c r="T905" s="134"/>
    </row>
    <row r="906" spans="17:20" ht="27" customHeight="1">
      <c r="Q906" s="11"/>
      <c r="R906" s="134"/>
      <c r="S906" s="134"/>
      <c r="T906" s="134"/>
    </row>
    <row r="907" spans="17:20" ht="27" customHeight="1">
      <c r="Q907" s="11"/>
      <c r="R907" s="134"/>
      <c r="S907" s="134"/>
      <c r="T907" s="134"/>
    </row>
    <row r="908" spans="17:20" ht="27" customHeight="1">
      <c r="Q908" s="11"/>
      <c r="R908" s="134"/>
      <c r="S908" s="134"/>
      <c r="T908" s="134"/>
    </row>
    <row r="909" spans="17:20" ht="27" customHeight="1">
      <c r="Q909" s="11"/>
      <c r="R909" s="134"/>
      <c r="S909" s="134"/>
      <c r="T909" s="134"/>
    </row>
    <row r="910" spans="17:20" ht="27" customHeight="1">
      <c r="Q910" s="11"/>
      <c r="R910" s="134"/>
      <c r="S910" s="134"/>
      <c r="T910" s="134"/>
    </row>
    <row r="911" spans="17:20" ht="39.75" customHeight="1">
      <c r="Q911" s="11"/>
      <c r="R911" s="134"/>
      <c r="S911" s="134"/>
      <c r="T911" s="134"/>
    </row>
    <row r="912" spans="17:20" ht="27" customHeight="1">
      <c r="Q912" s="11"/>
      <c r="R912" s="134"/>
      <c r="S912" s="134"/>
      <c r="T912" s="134"/>
    </row>
    <row r="913" spans="17:20" ht="27" customHeight="1">
      <c r="Q913" s="11"/>
      <c r="R913" s="134"/>
      <c r="S913" s="134"/>
      <c r="T913" s="134"/>
    </row>
    <row r="914" spans="17:20" ht="27" customHeight="1">
      <c r="Q914" s="11"/>
      <c r="R914" s="134"/>
      <c r="S914" s="134"/>
      <c r="T914" s="134"/>
    </row>
    <row r="915" spans="17:20" ht="27" customHeight="1">
      <c r="Q915" s="11"/>
      <c r="R915" s="134"/>
      <c r="S915" s="134"/>
      <c r="T915" s="134"/>
    </row>
    <row r="916" spans="1:25" s="46" customFormat="1" ht="27" customHeight="1">
      <c r="A916" s="157"/>
      <c r="B916" s="98"/>
      <c r="C916" s="99"/>
      <c r="D916" s="61"/>
      <c r="E916" s="68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1"/>
      <c r="R916" s="134"/>
      <c r="S916" s="134"/>
      <c r="T916" s="134"/>
      <c r="V916" s="127"/>
      <c r="W916" s="127"/>
      <c r="X916" s="127"/>
      <c r="Y916" s="127"/>
    </row>
    <row r="917" spans="17:20" ht="27" customHeight="1">
      <c r="Q917" s="11"/>
      <c r="R917" s="134"/>
      <c r="S917" s="134"/>
      <c r="T917" s="134"/>
    </row>
    <row r="918" spans="17:20" ht="27" customHeight="1">
      <c r="Q918" s="11"/>
      <c r="R918" s="134"/>
      <c r="S918" s="134"/>
      <c r="T918" s="134"/>
    </row>
    <row r="919" spans="17:20" ht="27" customHeight="1">
      <c r="Q919" s="11"/>
      <c r="R919" s="134"/>
      <c r="S919" s="134"/>
      <c r="T919" s="134"/>
    </row>
    <row r="920" spans="17:20" ht="27" customHeight="1">
      <c r="Q920" s="11"/>
      <c r="R920" s="134"/>
      <c r="S920" s="134"/>
      <c r="T920" s="134"/>
    </row>
    <row r="921" spans="17:20" ht="27" customHeight="1">
      <c r="Q921" s="11"/>
      <c r="R921" s="134"/>
      <c r="S921" s="134"/>
      <c r="T921" s="134"/>
    </row>
    <row r="922" spans="17:20" ht="27" customHeight="1">
      <c r="Q922" s="11"/>
      <c r="R922" s="134"/>
      <c r="S922" s="134"/>
      <c r="T922" s="134"/>
    </row>
    <row r="923" spans="17:20" ht="27" customHeight="1">
      <c r="Q923" s="42"/>
      <c r="R923" s="134"/>
      <c r="S923" s="134"/>
      <c r="T923" s="134"/>
    </row>
    <row r="924" spans="17:20" ht="27" customHeight="1">
      <c r="Q924" s="11"/>
      <c r="R924" s="134"/>
      <c r="S924" s="134"/>
      <c r="T924" s="134"/>
    </row>
    <row r="925" spans="17:25" ht="27" customHeight="1">
      <c r="Q925" s="11"/>
      <c r="R925" s="134"/>
      <c r="S925" s="134"/>
      <c r="T925" s="134"/>
      <c r="V925" s="46"/>
      <c r="W925" s="46"/>
      <c r="X925" s="46"/>
      <c r="Y925" s="46"/>
    </row>
    <row r="926" spans="17:20" ht="27" customHeight="1">
      <c r="Q926" s="11"/>
      <c r="R926" s="134"/>
      <c r="S926" s="134"/>
      <c r="T926" s="134"/>
    </row>
    <row r="927" spans="17:20" ht="39.75" customHeight="1">
      <c r="Q927" s="11"/>
      <c r="R927" s="134"/>
      <c r="S927" s="134"/>
      <c r="T927" s="134"/>
    </row>
    <row r="928" spans="17:20" ht="27" customHeight="1">
      <c r="Q928" s="11"/>
      <c r="R928" s="134"/>
      <c r="S928" s="134"/>
      <c r="T928" s="134"/>
    </row>
    <row r="929" spans="1:25" s="46" customFormat="1" ht="27" customHeight="1">
      <c r="A929" s="157"/>
      <c r="B929" s="98"/>
      <c r="C929" s="99"/>
      <c r="D929" s="61"/>
      <c r="E929" s="68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1"/>
      <c r="R929" s="134"/>
      <c r="S929" s="134"/>
      <c r="T929" s="134"/>
      <c r="V929" s="127"/>
      <c r="W929" s="127"/>
      <c r="X929" s="127"/>
      <c r="Y929" s="127"/>
    </row>
    <row r="930" spans="17:20" ht="27" customHeight="1">
      <c r="Q930" s="11"/>
      <c r="R930" s="134"/>
      <c r="S930" s="134"/>
      <c r="T930" s="134"/>
    </row>
    <row r="931" spans="17:20" ht="27" customHeight="1">
      <c r="Q931" s="145"/>
      <c r="R931" s="134"/>
      <c r="S931" s="134"/>
      <c r="T931" s="134"/>
    </row>
    <row r="932" spans="17:20" ht="27" customHeight="1">
      <c r="Q932" s="12"/>
      <c r="R932" s="134"/>
      <c r="S932" s="134"/>
      <c r="T932" s="134"/>
    </row>
    <row r="933" spans="17:20" ht="27" customHeight="1">
      <c r="Q933" s="15"/>
      <c r="R933" s="134"/>
      <c r="S933" s="134"/>
      <c r="T933" s="134"/>
    </row>
    <row r="934" spans="17:20" ht="27" customHeight="1">
      <c r="Q934" s="145"/>
      <c r="R934" s="134"/>
      <c r="S934" s="134"/>
      <c r="T934" s="134"/>
    </row>
    <row r="935" spans="17:20" ht="27" customHeight="1">
      <c r="Q935" s="145"/>
      <c r="R935" s="134"/>
      <c r="S935" s="134"/>
      <c r="T935" s="134"/>
    </row>
    <row r="936" spans="17:20" ht="27" customHeight="1">
      <c r="Q936" s="47"/>
      <c r="R936" s="134"/>
      <c r="S936" s="134"/>
      <c r="T936" s="134"/>
    </row>
    <row r="937" spans="17:20" ht="27" customHeight="1">
      <c r="Q937" s="142"/>
      <c r="R937" s="134"/>
      <c r="S937" s="134"/>
      <c r="T937" s="134"/>
    </row>
    <row r="938" spans="17:25" ht="27" customHeight="1">
      <c r="Q938" s="11"/>
      <c r="R938" s="134"/>
      <c r="S938" s="134"/>
      <c r="T938" s="134"/>
      <c r="V938" s="46"/>
      <c r="W938" s="46"/>
      <c r="X938" s="46"/>
      <c r="Y938" s="46"/>
    </row>
    <row r="939" spans="17:20" ht="27" customHeight="1">
      <c r="Q939" s="11"/>
      <c r="R939" s="134"/>
      <c r="S939" s="134"/>
      <c r="T939" s="134"/>
    </row>
    <row r="940" spans="1:25" s="46" customFormat="1" ht="33.75" customHeight="1">
      <c r="A940" s="157"/>
      <c r="B940" s="98"/>
      <c r="C940" s="99"/>
      <c r="D940" s="61"/>
      <c r="E940" s="68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1"/>
      <c r="R940" s="134"/>
      <c r="S940" s="134"/>
      <c r="T940" s="134"/>
      <c r="V940" s="127"/>
      <c r="W940" s="127"/>
      <c r="X940" s="127"/>
      <c r="Y940" s="127"/>
    </row>
    <row r="941" spans="17:20" ht="59.25" customHeight="1">
      <c r="Q941" s="11"/>
      <c r="R941" s="134"/>
      <c r="S941" s="134"/>
      <c r="T941" s="134"/>
    </row>
    <row r="942" spans="17:20" ht="27" customHeight="1">
      <c r="Q942" s="11"/>
      <c r="R942" s="134"/>
      <c r="S942" s="134"/>
      <c r="T942" s="134"/>
    </row>
    <row r="943" spans="17:20" ht="35.25" customHeight="1">
      <c r="Q943" s="11"/>
      <c r="R943" s="134"/>
      <c r="S943" s="134"/>
      <c r="T943" s="134"/>
    </row>
    <row r="944" spans="17:20" ht="27" customHeight="1">
      <c r="Q944" s="11"/>
      <c r="R944" s="134"/>
      <c r="S944" s="134"/>
      <c r="T944" s="134"/>
    </row>
    <row r="945" spans="17:20" ht="27" customHeight="1">
      <c r="Q945" s="11"/>
      <c r="R945" s="134"/>
      <c r="S945" s="134"/>
      <c r="T945" s="134"/>
    </row>
    <row r="946" spans="17:20" ht="27" customHeight="1">
      <c r="Q946" s="11"/>
      <c r="R946" s="134"/>
      <c r="S946" s="134"/>
      <c r="T946" s="134"/>
    </row>
    <row r="947" spans="17:20" ht="27" customHeight="1">
      <c r="Q947" s="42"/>
      <c r="R947" s="134"/>
      <c r="S947" s="134"/>
      <c r="T947" s="134"/>
    </row>
    <row r="948" spans="17:20" ht="27" customHeight="1">
      <c r="Q948" s="11"/>
      <c r="R948" s="134"/>
      <c r="S948" s="134"/>
      <c r="T948" s="134"/>
    </row>
    <row r="949" spans="17:25" ht="27" customHeight="1">
      <c r="Q949" s="11"/>
      <c r="R949" s="134"/>
      <c r="S949" s="134"/>
      <c r="T949" s="134"/>
      <c r="V949" s="46"/>
      <c r="W949" s="46"/>
      <c r="X949" s="46"/>
      <c r="Y949" s="46"/>
    </row>
    <row r="950" spans="17:20" ht="27" customHeight="1">
      <c r="Q950" s="11"/>
      <c r="R950" s="134"/>
      <c r="S950" s="134"/>
      <c r="T950" s="134"/>
    </row>
    <row r="951" spans="17:20" ht="27" customHeight="1">
      <c r="Q951" s="11"/>
      <c r="R951" s="134"/>
      <c r="S951" s="134"/>
      <c r="T951" s="134"/>
    </row>
    <row r="952" spans="17:20" ht="27" customHeight="1">
      <c r="Q952" s="11"/>
      <c r="R952" s="134"/>
      <c r="S952" s="134"/>
      <c r="T952" s="134"/>
    </row>
    <row r="953" spans="17:20" ht="27" customHeight="1">
      <c r="Q953" s="11"/>
      <c r="R953" s="276"/>
      <c r="S953" s="134"/>
      <c r="T953" s="134"/>
    </row>
    <row r="954" spans="17:20" ht="27" customHeight="1">
      <c r="Q954" s="11"/>
      <c r="R954" s="276"/>
      <c r="S954" s="134"/>
      <c r="T954" s="134"/>
    </row>
    <row r="955" spans="17:20" ht="27" customHeight="1">
      <c r="Q955" s="11"/>
      <c r="R955" s="276"/>
      <c r="S955" s="135"/>
      <c r="T955" s="134"/>
    </row>
    <row r="956" spans="17:20" ht="27" customHeight="1">
      <c r="Q956" s="11"/>
      <c r="R956" s="277"/>
      <c r="S956" s="135"/>
      <c r="T956" s="134"/>
    </row>
    <row r="957" spans="17:20" ht="27" customHeight="1">
      <c r="Q957" s="11"/>
      <c r="R957" s="277"/>
      <c r="S957" s="135"/>
      <c r="T957" s="134"/>
    </row>
    <row r="958" spans="17:20" ht="27" customHeight="1">
      <c r="Q958" s="11"/>
      <c r="R958" s="276"/>
      <c r="S958" s="135"/>
      <c r="T958" s="134"/>
    </row>
    <row r="959" spans="17:20" ht="27" customHeight="1">
      <c r="Q959" s="11"/>
      <c r="R959" s="276"/>
      <c r="S959" s="135"/>
      <c r="T959" s="134"/>
    </row>
    <row r="960" spans="1:20" s="46" customFormat="1" ht="27" customHeight="1">
      <c r="A960" s="157"/>
      <c r="B960" s="98"/>
      <c r="C960" s="99"/>
      <c r="D960" s="61"/>
      <c r="E960" s="68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1"/>
      <c r="R960" s="276"/>
      <c r="S960" s="278"/>
      <c r="T960" s="134"/>
    </row>
    <row r="961" spans="17:20" ht="27" customHeight="1">
      <c r="Q961" s="11"/>
      <c r="R961" s="276"/>
      <c r="S961" s="135"/>
      <c r="T961" s="134"/>
    </row>
    <row r="962" spans="17:20" ht="27" customHeight="1">
      <c r="Q962" s="11"/>
      <c r="R962" s="276"/>
      <c r="S962" s="134"/>
      <c r="T962" s="134"/>
    </row>
    <row r="963" spans="17:20" ht="27" customHeight="1">
      <c r="Q963" s="11"/>
      <c r="R963" s="276"/>
      <c r="S963" s="278"/>
      <c r="T963" s="134"/>
    </row>
    <row r="964" spans="17:20" ht="27" customHeight="1">
      <c r="Q964" s="11"/>
      <c r="R964" s="276"/>
      <c r="S964" s="135"/>
      <c r="T964" s="134"/>
    </row>
    <row r="965" spans="17:20" ht="27" customHeight="1">
      <c r="Q965" s="11"/>
      <c r="R965" s="276"/>
      <c r="S965" s="134"/>
      <c r="T965" s="134"/>
    </row>
    <row r="966" spans="17:20" ht="27" customHeight="1">
      <c r="Q966" s="11"/>
      <c r="R966" s="276"/>
      <c r="S966" s="278"/>
      <c r="T966" s="134"/>
    </row>
    <row r="967" spans="17:20" ht="27" customHeight="1">
      <c r="Q967" s="42"/>
      <c r="R967" s="276"/>
      <c r="S967" s="135"/>
      <c r="T967" s="134"/>
    </row>
    <row r="968" spans="17:20" ht="27" customHeight="1">
      <c r="Q968" s="11"/>
      <c r="R968" s="276"/>
      <c r="S968" s="135"/>
      <c r="T968" s="134"/>
    </row>
    <row r="969" spans="17:20" ht="27" customHeight="1">
      <c r="Q969" s="11"/>
      <c r="R969" s="276"/>
      <c r="S969" s="135"/>
      <c r="T969" s="134"/>
    </row>
    <row r="970" spans="17:20" ht="27" customHeight="1">
      <c r="Q970" s="11"/>
      <c r="R970" s="276"/>
      <c r="S970" s="135"/>
      <c r="T970" s="134"/>
    </row>
    <row r="971" spans="17:20" ht="27" customHeight="1">
      <c r="Q971" s="11"/>
      <c r="R971" s="277"/>
      <c r="S971" s="135"/>
      <c r="T971" s="134"/>
    </row>
    <row r="972" spans="17:20" ht="27" customHeight="1">
      <c r="Q972" s="11"/>
      <c r="R972" s="279"/>
      <c r="S972" s="135"/>
      <c r="T972" s="134"/>
    </row>
    <row r="973" spans="17:20" ht="27" customHeight="1">
      <c r="Q973" s="11"/>
      <c r="R973" s="276"/>
      <c r="S973" s="135"/>
      <c r="T973" s="134"/>
    </row>
    <row r="974" spans="17:20" ht="27" customHeight="1">
      <c r="Q974" s="11"/>
      <c r="R974" s="276"/>
      <c r="S974" s="135"/>
      <c r="T974" s="134"/>
    </row>
    <row r="975" spans="17:20" ht="27" customHeight="1">
      <c r="Q975" s="11"/>
      <c r="R975" s="276"/>
      <c r="S975" s="134"/>
      <c r="T975" s="134"/>
    </row>
    <row r="976" spans="17:20" ht="27" customHeight="1">
      <c r="Q976" s="11"/>
      <c r="R976" s="276"/>
      <c r="S976" s="135"/>
      <c r="T976" s="134"/>
    </row>
    <row r="977" spans="17:20" ht="27" customHeight="1">
      <c r="Q977" s="11"/>
      <c r="R977" s="276"/>
      <c r="S977" s="135"/>
      <c r="T977" s="134"/>
    </row>
    <row r="978" spans="17:20" ht="27" customHeight="1">
      <c r="Q978" s="11"/>
      <c r="R978" s="276"/>
      <c r="S978" s="135"/>
      <c r="T978" s="134"/>
    </row>
    <row r="979" spans="17:20" ht="27" customHeight="1">
      <c r="Q979" s="11"/>
      <c r="R979" s="276"/>
      <c r="S979" s="134"/>
      <c r="T979" s="134"/>
    </row>
    <row r="980" spans="17:20" ht="27" customHeight="1">
      <c r="Q980" s="11"/>
      <c r="R980" s="134"/>
      <c r="S980" s="134"/>
      <c r="T980" s="134"/>
    </row>
    <row r="981" spans="1:20" s="46" customFormat="1" ht="27" customHeight="1">
      <c r="A981" s="157"/>
      <c r="B981" s="98"/>
      <c r="C981" s="99"/>
      <c r="D981" s="61"/>
      <c r="E981" s="68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1"/>
      <c r="R981" s="134"/>
      <c r="S981" s="134"/>
      <c r="T981" s="134"/>
    </row>
    <row r="982" spans="17:20" ht="27" customHeight="1">
      <c r="Q982" s="11"/>
      <c r="R982" s="134"/>
      <c r="S982" s="134"/>
      <c r="T982" s="134"/>
    </row>
    <row r="983" spans="17:20" ht="39.75" customHeight="1">
      <c r="Q983" s="11"/>
      <c r="R983" s="134"/>
      <c r="S983" s="134"/>
      <c r="T983" s="134"/>
    </row>
    <row r="984" spans="17:20" ht="39.75" customHeight="1">
      <c r="Q984" s="11"/>
      <c r="R984" s="134"/>
      <c r="S984" s="134"/>
      <c r="T984" s="134"/>
    </row>
    <row r="985" spans="17:20" ht="27" customHeight="1">
      <c r="Q985" s="11"/>
      <c r="R985" s="134"/>
      <c r="S985" s="134"/>
      <c r="T985" s="134"/>
    </row>
    <row r="986" spans="17:20" ht="27" customHeight="1">
      <c r="Q986" s="11"/>
      <c r="R986" s="134"/>
      <c r="S986" s="134"/>
      <c r="T986" s="134"/>
    </row>
    <row r="987" spans="17:20" ht="27" customHeight="1">
      <c r="Q987" s="11"/>
      <c r="R987" s="134"/>
      <c r="S987" s="134"/>
      <c r="T987" s="134"/>
    </row>
    <row r="988" spans="17:20" ht="27" customHeight="1">
      <c r="Q988" s="42"/>
      <c r="R988" s="134"/>
      <c r="S988" s="134"/>
      <c r="T988" s="134"/>
    </row>
    <row r="989" spans="17:20" ht="27" customHeight="1">
      <c r="Q989" s="11"/>
      <c r="R989" s="134"/>
      <c r="S989" s="134"/>
      <c r="T989" s="134"/>
    </row>
    <row r="990" spans="17:20" ht="27" customHeight="1">
      <c r="Q990" s="11"/>
      <c r="R990" s="134"/>
      <c r="S990" s="134"/>
      <c r="T990" s="134"/>
    </row>
    <row r="991" spans="1:25" s="46" customFormat="1" ht="27" customHeight="1">
      <c r="A991" s="157"/>
      <c r="B991" s="98"/>
      <c r="C991" s="99"/>
      <c r="D991" s="61"/>
      <c r="E991" s="68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1"/>
      <c r="R991" s="134"/>
      <c r="S991" s="134"/>
      <c r="T991" s="134"/>
      <c r="V991" s="127"/>
      <c r="W991" s="127"/>
      <c r="X991" s="127"/>
      <c r="Y991" s="127"/>
    </row>
    <row r="992" spans="17:20" ht="27" customHeight="1">
      <c r="Q992" s="20"/>
      <c r="R992" s="134"/>
      <c r="S992" s="134"/>
      <c r="T992" s="134"/>
    </row>
    <row r="993" spans="17:20" ht="27" customHeight="1">
      <c r="Q993" s="11"/>
      <c r="R993" s="134"/>
      <c r="S993" s="134"/>
      <c r="T993" s="134"/>
    </row>
    <row r="994" spans="17:20" ht="27" customHeight="1">
      <c r="Q994" s="11"/>
      <c r="R994" s="134"/>
      <c r="S994" s="134"/>
      <c r="T994" s="134"/>
    </row>
    <row r="995" spans="1:25" s="46" customFormat="1" ht="27" customHeight="1">
      <c r="A995" s="157"/>
      <c r="B995" s="98"/>
      <c r="C995" s="99"/>
      <c r="D995" s="61"/>
      <c r="E995" s="68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1"/>
      <c r="R995" s="134"/>
      <c r="S995" s="134"/>
      <c r="T995" s="134"/>
      <c r="V995" s="127"/>
      <c r="W995" s="127"/>
      <c r="X995" s="127"/>
      <c r="Y995" s="127"/>
    </row>
    <row r="996" spans="17:20" ht="27" customHeight="1">
      <c r="Q996" s="11"/>
      <c r="R996" s="134"/>
      <c r="S996" s="134"/>
      <c r="T996" s="134"/>
    </row>
    <row r="997" spans="17:20" ht="27" customHeight="1">
      <c r="Q997" s="11"/>
      <c r="R997" s="134"/>
      <c r="S997" s="134"/>
      <c r="T997" s="134"/>
    </row>
    <row r="998" spans="17:20" ht="27" customHeight="1">
      <c r="Q998" s="42"/>
      <c r="R998" s="134"/>
      <c r="S998" s="134"/>
      <c r="T998" s="134"/>
    </row>
    <row r="999" spans="17:20" ht="27" customHeight="1">
      <c r="Q999" s="11"/>
      <c r="R999" s="134"/>
      <c r="S999" s="134"/>
      <c r="T999" s="134"/>
    </row>
    <row r="1000" spans="17:25" ht="27" customHeight="1">
      <c r="Q1000" s="11"/>
      <c r="R1000" s="134"/>
      <c r="S1000" s="134"/>
      <c r="T1000" s="134"/>
      <c r="V1000" s="46"/>
      <c r="W1000" s="46"/>
      <c r="X1000" s="46"/>
      <c r="Y1000" s="46"/>
    </row>
    <row r="1001" spans="17:20" ht="27" customHeight="1">
      <c r="Q1001" s="11"/>
      <c r="R1001" s="134"/>
      <c r="S1001" s="134"/>
      <c r="T1001" s="134"/>
    </row>
    <row r="1002" spans="17:20" ht="27" customHeight="1">
      <c r="Q1002" s="42"/>
      <c r="R1002" s="134"/>
      <c r="S1002" s="134"/>
      <c r="T1002" s="134"/>
    </row>
    <row r="1003" spans="17:20" ht="27" customHeight="1">
      <c r="Q1003" s="11"/>
      <c r="R1003" s="134"/>
      <c r="S1003" s="134"/>
      <c r="T1003" s="134"/>
    </row>
    <row r="1004" spans="17:25" ht="27" customHeight="1">
      <c r="Q1004" s="11"/>
      <c r="R1004" s="134"/>
      <c r="S1004" s="134"/>
      <c r="T1004" s="134"/>
      <c r="V1004" s="46"/>
      <c r="W1004" s="46"/>
      <c r="X1004" s="46"/>
      <c r="Y1004" s="46"/>
    </row>
    <row r="1005" spans="17:20" ht="27" customHeight="1">
      <c r="Q1005" s="11"/>
      <c r="R1005" s="134"/>
      <c r="S1005" s="134"/>
      <c r="T1005" s="134"/>
    </row>
    <row r="1006" spans="17:20" ht="27" customHeight="1">
      <c r="Q1006" s="11"/>
      <c r="R1006" s="134"/>
      <c r="S1006" s="134"/>
      <c r="T1006" s="134"/>
    </row>
    <row r="1007" spans="17:20" ht="27" customHeight="1">
      <c r="Q1007" s="11"/>
      <c r="R1007" s="134"/>
      <c r="S1007" s="134"/>
      <c r="T1007" s="134"/>
    </row>
    <row r="1008" spans="17:20" ht="27" customHeight="1">
      <c r="Q1008" s="12"/>
      <c r="R1008" s="134"/>
      <c r="S1008" s="134"/>
      <c r="T1008" s="134"/>
    </row>
    <row r="1009" spans="17:20" ht="27" customHeight="1">
      <c r="Q1009" s="12"/>
      <c r="R1009" s="134"/>
      <c r="S1009" s="134"/>
      <c r="T1009" s="134"/>
    </row>
    <row r="1010" spans="17:20" ht="27" customHeight="1">
      <c r="Q1010" s="12"/>
      <c r="R1010" s="134"/>
      <c r="S1010" s="134"/>
      <c r="T1010" s="134"/>
    </row>
    <row r="1011" spans="17:20" ht="27" customHeight="1">
      <c r="Q1011" s="178"/>
      <c r="R1011" s="134"/>
      <c r="S1011" s="134"/>
      <c r="T1011" s="134"/>
    </row>
    <row r="1012" spans="17:20" ht="27" customHeight="1">
      <c r="Q1012" s="18"/>
      <c r="R1012" s="134"/>
      <c r="S1012" s="134"/>
      <c r="T1012" s="134"/>
    </row>
    <row r="1013" spans="17:20" ht="27" customHeight="1">
      <c r="Q1013" s="142"/>
      <c r="R1013" s="134"/>
      <c r="S1013" s="134"/>
      <c r="T1013" s="134"/>
    </row>
    <row r="1014" spans="17:20" ht="27" customHeight="1">
      <c r="Q1014" s="20"/>
      <c r="R1014" s="134"/>
      <c r="S1014" s="134"/>
      <c r="T1014" s="134"/>
    </row>
    <row r="1015" spans="17:20" ht="27" customHeight="1">
      <c r="Q1015" s="11"/>
      <c r="R1015" s="134"/>
      <c r="S1015" s="134"/>
      <c r="T1015" s="134"/>
    </row>
    <row r="1016" spans="17:20" ht="27" customHeight="1">
      <c r="Q1016" s="11"/>
      <c r="R1016" s="134"/>
      <c r="S1016" s="134"/>
      <c r="T1016" s="134"/>
    </row>
    <row r="1017" spans="17:20" ht="27" customHeight="1">
      <c r="Q1017" s="11"/>
      <c r="R1017" s="134"/>
      <c r="S1017" s="134"/>
      <c r="T1017" s="134"/>
    </row>
    <row r="1018" spans="17:20" ht="27" customHeight="1">
      <c r="Q1018" s="11"/>
      <c r="R1018" s="134"/>
      <c r="S1018" s="134"/>
      <c r="T1018" s="134"/>
    </row>
    <row r="1019" spans="17:20" ht="27" customHeight="1">
      <c r="Q1019" s="11"/>
      <c r="R1019" s="134"/>
      <c r="S1019" s="134"/>
      <c r="T1019" s="134"/>
    </row>
    <row r="1020" spans="17:20" ht="27" customHeight="1">
      <c r="Q1020" s="11"/>
      <c r="R1020" s="134"/>
      <c r="S1020" s="134"/>
      <c r="T1020" s="134"/>
    </row>
    <row r="1021" spans="17:20" ht="27" customHeight="1">
      <c r="Q1021" s="11"/>
      <c r="R1021" s="134"/>
      <c r="S1021" s="134"/>
      <c r="T1021" s="134"/>
    </row>
    <row r="1022" spans="17:20" ht="27" customHeight="1">
      <c r="Q1022" s="11"/>
      <c r="R1022" s="134"/>
      <c r="S1022" s="134"/>
      <c r="T1022" s="134"/>
    </row>
    <row r="1023" spans="17:20" ht="27" customHeight="1">
      <c r="Q1023" s="11"/>
      <c r="R1023" s="134"/>
      <c r="S1023" s="134"/>
      <c r="T1023" s="134"/>
    </row>
    <row r="1024" spans="17:20" ht="27" customHeight="1">
      <c r="Q1024" s="11"/>
      <c r="R1024" s="276"/>
      <c r="S1024" s="134"/>
      <c r="T1024" s="134"/>
    </row>
    <row r="1025" spans="17:20" ht="27" customHeight="1">
      <c r="Q1025" s="11"/>
      <c r="R1025" s="276"/>
      <c r="S1025" s="135"/>
      <c r="T1025" s="134"/>
    </row>
    <row r="1026" spans="17:20" ht="27" customHeight="1">
      <c r="Q1026" s="11"/>
      <c r="R1026" s="276"/>
      <c r="S1026" s="278"/>
      <c r="T1026" s="134"/>
    </row>
    <row r="1027" spans="17:20" ht="27" customHeight="1">
      <c r="Q1027" s="11"/>
      <c r="R1027" s="277"/>
      <c r="S1027" s="135"/>
      <c r="T1027" s="134"/>
    </row>
    <row r="1028" spans="1:20" s="130" customFormat="1" ht="27" customHeight="1">
      <c r="A1028" s="157"/>
      <c r="B1028" s="98"/>
      <c r="C1028" s="99"/>
      <c r="D1028" s="61"/>
      <c r="E1028" s="68"/>
      <c r="F1028" s="104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04"/>
      <c r="Q1028" s="11"/>
      <c r="R1028" s="277"/>
      <c r="S1028" s="134"/>
      <c r="T1028" s="134"/>
    </row>
    <row r="1029" spans="17:20" ht="27" customHeight="1">
      <c r="Q1029" s="11"/>
      <c r="R1029" s="276"/>
      <c r="S1029" s="135"/>
      <c r="T1029" s="134"/>
    </row>
    <row r="1030" spans="17:20" ht="27" customHeight="1">
      <c r="Q1030" s="11"/>
      <c r="R1030" s="276"/>
      <c r="S1030" s="135"/>
      <c r="T1030" s="134"/>
    </row>
    <row r="1031" spans="17:20" ht="39.75" customHeight="1">
      <c r="Q1031" s="11"/>
      <c r="R1031" s="276"/>
      <c r="S1031" s="134"/>
      <c r="T1031" s="134"/>
    </row>
    <row r="1032" spans="1:20" s="46" customFormat="1" ht="27" customHeight="1">
      <c r="A1032" s="157"/>
      <c r="B1032" s="98"/>
      <c r="C1032" s="99"/>
      <c r="D1032" s="61"/>
      <c r="E1032" s="68"/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04"/>
      <c r="Q1032" s="20"/>
      <c r="R1032" s="276"/>
      <c r="S1032" s="134"/>
      <c r="T1032" s="134"/>
    </row>
    <row r="1033" spans="17:20" ht="27" customHeight="1">
      <c r="Q1033" s="11"/>
      <c r="R1033" s="276"/>
      <c r="S1033" s="134"/>
      <c r="T1033" s="134"/>
    </row>
    <row r="1034" spans="17:20" ht="22.5" customHeight="1">
      <c r="Q1034" s="11"/>
      <c r="R1034" s="276"/>
      <c r="S1034" s="135"/>
      <c r="T1034" s="134"/>
    </row>
    <row r="1035" spans="17:20" ht="16.5" customHeight="1">
      <c r="Q1035" s="11"/>
      <c r="R1035" s="276"/>
      <c r="S1035" s="135"/>
      <c r="T1035" s="134"/>
    </row>
    <row r="1036" spans="17:20" ht="27" customHeight="1">
      <c r="Q1036" s="11"/>
      <c r="R1036" s="276"/>
      <c r="S1036" s="134"/>
      <c r="T1036" s="134"/>
    </row>
    <row r="1037" spans="17:20" ht="19.5" customHeight="1">
      <c r="Q1037" s="11"/>
      <c r="R1037" s="276"/>
      <c r="S1037" s="134"/>
      <c r="T1037" s="134"/>
    </row>
    <row r="1038" spans="17:20" ht="27" customHeight="1">
      <c r="Q1038" s="11"/>
      <c r="R1038" s="276"/>
      <c r="S1038" s="135"/>
      <c r="T1038" s="134"/>
    </row>
    <row r="1039" spans="17:20" ht="23.25" customHeight="1">
      <c r="Q1039" s="42"/>
      <c r="R1039" s="276"/>
      <c r="S1039" s="135"/>
      <c r="T1039" s="134"/>
    </row>
    <row r="1040" spans="17:20" ht="27" customHeight="1">
      <c r="Q1040" s="11"/>
      <c r="R1040" s="276"/>
      <c r="S1040" s="134"/>
      <c r="T1040" s="134"/>
    </row>
    <row r="1041" spans="1:20" s="130" customFormat="1" ht="27" customHeight="1">
      <c r="A1041" s="157"/>
      <c r="B1041" s="98"/>
      <c r="C1041" s="99"/>
      <c r="D1041" s="61"/>
      <c r="E1041" s="68"/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04"/>
      <c r="Q1041" s="11"/>
      <c r="R1041" s="276"/>
      <c r="S1041" s="135"/>
      <c r="T1041" s="134"/>
    </row>
    <row r="1042" spans="17:20" ht="27" customHeight="1">
      <c r="Q1042" s="11"/>
      <c r="R1042" s="277"/>
      <c r="S1042" s="135"/>
      <c r="T1042" s="134"/>
    </row>
    <row r="1043" spans="17:20" ht="27" customHeight="1">
      <c r="Q1043" s="11"/>
      <c r="R1043" s="279"/>
      <c r="S1043" s="135"/>
      <c r="T1043" s="134"/>
    </row>
    <row r="1044" spans="17:20" ht="27" customHeight="1">
      <c r="Q1044" s="11"/>
      <c r="R1044" s="276"/>
      <c r="S1044" s="135"/>
      <c r="T1044" s="134"/>
    </row>
    <row r="1045" spans="17:20" ht="27" customHeight="1">
      <c r="Q1045" s="11"/>
      <c r="R1045" s="276"/>
      <c r="S1045" s="135"/>
      <c r="T1045" s="134"/>
    </row>
    <row r="1046" spans="17:20" ht="27" customHeight="1">
      <c r="Q1046" s="11"/>
      <c r="R1046" s="276"/>
      <c r="S1046" s="135"/>
      <c r="T1046" s="134"/>
    </row>
    <row r="1047" spans="17:20" ht="27" customHeight="1">
      <c r="Q1047" s="11"/>
      <c r="R1047" s="276"/>
      <c r="S1047" s="135"/>
      <c r="T1047" s="134"/>
    </row>
    <row r="1048" spans="17:20" ht="27" customHeight="1">
      <c r="Q1048" s="11"/>
      <c r="R1048" s="276"/>
      <c r="S1048" s="135"/>
      <c r="T1048" s="134"/>
    </row>
    <row r="1049" spans="17:20" ht="27" customHeight="1">
      <c r="Q1049" s="11"/>
      <c r="R1049" s="276"/>
      <c r="S1049" s="278"/>
      <c r="T1049" s="134"/>
    </row>
    <row r="1050" spans="17:20" ht="27" customHeight="1">
      <c r="Q1050" s="11"/>
      <c r="R1050" s="276"/>
      <c r="S1050" s="134"/>
      <c r="T1050" s="134"/>
    </row>
    <row r="1051" spans="17:20" ht="27" customHeight="1">
      <c r="Q1051" s="11"/>
      <c r="R1051" s="134"/>
      <c r="S1051" s="134"/>
      <c r="T1051" s="134"/>
    </row>
    <row r="1052" spans="17:20" ht="27" customHeight="1">
      <c r="Q1052" s="11"/>
      <c r="R1052" s="134"/>
      <c r="S1052" s="134"/>
      <c r="T1052" s="134"/>
    </row>
    <row r="1053" spans="17:20" ht="27" customHeight="1">
      <c r="Q1053" s="11"/>
      <c r="R1053" s="134"/>
      <c r="S1053" s="134"/>
      <c r="T1053" s="134"/>
    </row>
    <row r="1054" spans="17:20" ht="27" customHeight="1">
      <c r="Q1054" s="11"/>
      <c r="R1054" s="134"/>
      <c r="S1054" s="134"/>
      <c r="T1054" s="134"/>
    </row>
    <row r="1055" spans="17:20" ht="27" customHeight="1">
      <c r="Q1055" s="11"/>
      <c r="R1055" s="134"/>
      <c r="S1055" s="134"/>
      <c r="T1055" s="134"/>
    </row>
    <row r="1056" spans="17:20" ht="27" customHeight="1">
      <c r="Q1056" s="11"/>
      <c r="R1056" s="134"/>
      <c r="S1056" s="134"/>
      <c r="T1056" s="134"/>
    </row>
    <row r="1057" spans="17:20" ht="27" customHeight="1">
      <c r="Q1057" s="11"/>
      <c r="R1057" s="134"/>
      <c r="S1057" s="134"/>
      <c r="T1057" s="134"/>
    </row>
    <row r="1058" spans="17:20" ht="27" customHeight="1">
      <c r="Q1058" s="11"/>
      <c r="R1058" s="134"/>
      <c r="S1058" s="134"/>
      <c r="T1058" s="134"/>
    </row>
    <row r="1059" spans="17:20" ht="27" customHeight="1">
      <c r="Q1059" s="11"/>
      <c r="R1059" s="134"/>
      <c r="S1059" s="134"/>
      <c r="T1059" s="134"/>
    </row>
    <row r="1060" spans="17:20" ht="27" customHeight="1">
      <c r="Q1060" s="11"/>
      <c r="R1060" s="134"/>
      <c r="S1060" s="134"/>
      <c r="T1060" s="134"/>
    </row>
    <row r="1061" spans="17:20" ht="27" customHeight="1">
      <c r="Q1061" s="11"/>
      <c r="R1061" s="134"/>
      <c r="S1061" s="134"/>
      <c r="T1061" s="134"/>
    </row>
    <row r="1062" spans="17:20" ht="27" customHeight="1">
      <c r="Q1062" s="11"/>
      <c r="R1062" s="134"/>
      <c r="S1062" s="134"/>
      <c r="T1062" s="134"/>
    </row>
    <row r="1063" spans="17:20" ht="27" customHeight="1">
      <c r="Q1063" s="11"/>
      <c r="R1063" s="134"/>
      <c r="S1063" s="134"/>
      <c r="T1063" s="134"/>
    </row>
    <row r="1064" spans="17:20" ht="27" customHeight="1">
      <c r="Q1064" s="11"/>
      <c r="R1064" s="134"/>
      <c r="S1064" s="134"/>
      <c r="T1064" s="134"/>
    </row>
    <row r="1065" spans="17:20" ht="27" customHeight="1">
      <c r="Q1065" s="11"/>
      <c r="R1065" s="134"/>
      <c r="S1065" s="134"/>
      <c r="T1065" s="134"/>
    </row>
    <row r="1066" spans="17:20" ht="27" customHeight="1">
      <c r="Q1066" s="11"/>
      <c r="R1066" s="134"/>
      <c r="S1066" s="134"/>
      <c r="T1066" s="134"/>
    </row>
    <row r="1067" spans="1:20" s="46" customFormat="1" ht="27" customHeight="1">
      <c r="A1067" s="157"/>
      <c r="B1067" s="98"/>
      <c r="C1067" s="99"/>
      <c r="D1067" s="61"/>
      <c r="E1067" s="68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1"/>
      <c r="R1067" s="134"/>
      <c r="S1067" s="134"/>
      <c r="T1067" s="134"/>
    </row>
    <row r="1068" spans="1:25" s="46" customFormat="1" ht="27" customHeight="1">
      <c r="A1068" s="157"/>
      <c r="B1068" s="98"/>
      <c r="C1068" s="99"/>
      <c r="D1068" s="61"/>
      <c r="E1068" s="68"/>
      <c r="F1068" s="104"/>
      <c r="G1068" s="104"/>
      <c r="H1068" s="104"/>
      <c r="I1068" s="104"/>
      <c r="J1068" s="104"/>
      <c r="K1068" s="104"/>
      <c r="L1068" s="104"/>
      <c r="M1068" s="104"/>
      <c r="N1068" s="104"/>
      <c r="O1068" s="104"/>
      <c r="P1068" s="104"/>
      <c r="Q1068" s="11"/>
      <c r="R1068" s="134"/>
      <c r="S1068" s="134"/>
      <c r="T1068" s="134"/>
      <c r="V1068" s="127"/>
      <c r="W1068" s="127"/>
      <c r="X1068" s="127"/>
      <c r="Y1068" s="127"/>
    </row>
    <row r="1069" spans="17:20" ht="27" customHeight="1">
      <c r="Q1069" s="11"/>
      <c r="R1069" s="134"/>
      <c r="S1069" s="134"/>
      <c r="T1069" s="134"/>
    </row>
    <row r="1070" spans="17:20" ht="27" customHeight="1">
      <c r="Q1070" s="11"/>
      <c r="R1070" s="134"/>
      <c r="S1070" s="134"/>
      <c r="T1070" s="134"/>
    </row>
    <row r="1071" spans="17:20" ht="27" customHeight="1">
      <c r="Q1071" s="11"/>
      <c r="R1071" s="134"/>
      <c r="S1071" s="134"/>
      <c r="T1071" s="134"/>
    </row>
    <row r="1072" spans="17:20" ht="27" customHeight="1">
      <c r="Q1072" s="11"/>
      <c r="R1072" s="134"/>
      <c r="S1072" s="134"/>
      <c r="T1072" s="134"/>
    </row>
    <row r="1073" spans="17:20" ht="27" customHeight="1">
      <c r="Q1073" s="12"/>
      <c r="R1073" s="134"/>
      <c r="S1073" s="134"/>
      <c r="T1073" s="134"/>
    </row>
    <row r="1074" spans="17:20" ht="27" customHeight="1">
      <c r="Q1074" s="45"/>
      <c r="R1074" s="134"/>
      <c r="S1074" s="134"/>
      <c r="T1074" s="134"/>
    </row>
    <row r="1075" spans="17:20" ht="27" customHeight="1">
      <c r="Q1075" s="45"/>
      <c r="R1075" s="134"/>
      <c r="S1075" s="134"/>
      <c r="T1075" s="134"/>
    </row>
    <row r="1076" spans="17:20" ht="27" customHeight="1">
      <c r="Q1076" s="12"/>
      <c r="R1076" s="134"/>
      <c r="S1076" s="134"/>
      <c r="T1076" s="134"/>
    </row>
    <row r="1077" spans="1:20" s="148" customFormat="1" ht="27" customHeight="1">
      <c r="A1077" s="157"/>
      <c r="B1077" s="98"/>
      <c r="C1077" s="99"/>
      <c r="D1077" s="61"/>
      <c r="E1077" s="68"/>
      <c r="F1077" s="104"/>
      <c r="G1077" s="104"/>
      <c r="H1077" s="104"/>
      <c r="I1077" s="104"/>
      <c r="J1077" s="104"/>
      <c r="K1077" s="104"/>
      <c r="L1077" s="104"/>
      <c r="M1077" s="104"/>
      <c r="N1077" s="104"/>
      <c r="O1077" s="104"/>
      <c r="P1077" s="104"/>
      <c r="Q1077" s="12"/>
      <c r="R1077" s="134"/>
      <c r="S1077" s="134"/>
      <c r="T1077" s="134"/>
    </row>
    <row r="1078" spans="17:20" ht="27" customHeight="1">
      <c r="Q1078" s="12"/>
      <c r="R1078" s="134"/>
      <c r="S1078" s="134"/>
      <c r="T1078" s="134"/>
    </row>
    <row r="1079" spans="17:20" ht="27" customHeight="1">
      <c r="Q1079" s="12"/>
      <c r="R1079" s="134"/>
      <c r="S1079" s="134"/>
      <c r="T1079" s="134"/>
    </row>
    <row r="1080" spans="17:20" ht="27" customHeight="1">
      <c r="Q1080" s="12"/>
      <c r="R1080" s="134"/>
      <c r="S1080" s="134"/>
      <c r="T1080" s="134"/>
    </row>
    <row r="1081" spans="17:20" ht="27" customHeight="1">
      <c r="Q1081" s="12"/>
      <c r="R1081" s="134"/>
      <c r="S1081" s="134"/>
      <c r="T1081" s="134"/>
    </row>
    <row r="1082" spans="17:20" ht="27" customHeight="1">
      <c r="Q1082" s="12"/>
      <c r="R1082" s="134"/>
      <c r="S1082" s="134"/>
      <c r="T1082" s="134"/>
    </row>
    <row r="1083" spans="17:20" ht="27" customHeight="1">
      <c r="Q1083" s="12"/>
      <c r="R1083" s="134"/>
      <c r="S1083" s="134"/>
      <c r="T1083" s="134"/>
    </row>
    <row r="1084" spans="17:20" ht="27" customHeight="1">
      <c r="Q1084" s="12"/>
      <c r="R1084" s="134"/>
      <c r="S1084" s="134"/>
      <c r="T1084" s="134"/>
    </row>
    <row r="1085" spans="17:20" ht="27" customHeight="1">
      <c r="Q1085" s="12"/>
      <c r="R1085" s="134"/>
      <c r="S1085" s="134"/>
      <c r="T1085" s="134"/>
    </row>
    <row r="1086" spans="17:20" ht="27" customHeight="1">
      <c r="Q1086" s="12"/>
      <c r="R1086" s="134"/>
      <c r="S1086" s="134"/>
      <c r="T1086" s="134"/>
    </row>
    <row r="1087" spans="17:20" ht="27" customHeight="1">
      <c r="Q1087" s="12"/>
      <c r="R1087" s="134"/>
      <c r="S1087" s="134"/>
      <c r="T1087" s="134"/>
    </row>
    <row r="1088" spans="17:20" ht="27" customHeight="1">
      <c r="Q1088" s="12"/>
      <c r="R1088" s="134"/>
      <c r="S1088" s="134"/>
      <c r="T1088" s="134"/>
    </row>
    <row r="1089" spans="17:20" ht="27" customHeight="1">
      <c r="Q1089" s="12"/>
      <c r="R1089" s="134"/>
      <c r="S1089" s="134"/>
      <c r="T1089" s="134"/>
    </row>
    <row r="1090" spans="17:20" ht="27" customHeight="1">
      <c r="Q1090" s="12"/>
      <c r="R1090" s="134"/>
      <c r="S1090" s="134"/>
      <c r="T1090" s="134"/>
    </row>
    <row r="1091" spans="17:20" ht="27" customHeight="1">
      <c r="Q1091" s="12"/>
      <c r="R1091" s="134"/>
      <c r="S1091" s="134"/>
      <c r="T1091" s="134"/>
    </row>
    <row r="1092" spans="17:20" ht="27" customHeight="1">
      <c r="Q1092" s="12"/>
      <c r="R1092" s="134"/>
      <c r="S1092" s="134"/>
      <c r="T1092" s="134"/>
    </row>
    <row r="1093" spans="17:20" ht="27" customHeight="1">
      <c r="Q1093" s="12"/>
      <c r="R1093" s="134"/>
      <c r="S1093" s="134"/>
      <c r="T1093" s="134"/>
    </row>
    <row r="1094" spans="1:20" s="130" customFormat="1" ht="27" customHeight="1">
      <c r="A1094" s="157"/>
      <c r="B1094" s="98"/>
      <c r="C1094" s="99"/>
      <c r="D1094" s="61"/>
      <c r="E1094" s="68"/>
      <c r="F1094" s="104"/>
      <c r="G1094" s="104"/>
      <c r="H1094" s="104"/>
      <c r="I1094" s="104"/>
      <c r="J1094" s="104"/>
      <c r="K1094" s="104"/>
      <c r="L1094" s="104"/>
      <c r="M1094" s="104"/>
      <c r="N1094" s="104"/>
      <c r="O1094" s="104"/>
      <c r="P1094" s="104"/>
      <c r="Q1094" s="12"/>
      <c r="R1094" s="134"/>
      <c r="S1094" s="134"/>
      <c r="T1094" s="134"/>
    </row>
    <row r="1095" spans="17:20" ht="27" customHeight="1">
      <c r="Q1095" s="12"/>
      <c r="R1095" s="134"/>
      <c r="S1095" s="134"/>
      <c r="T1095" s="134"/>
    </row>
    <row r="1096" spans="17:20" ht="39.75" customHeight="1">
      <c r="Q1096" s="12"/>
      <c r="R1096" s="134"/>
      <c r="S1096" s="134"/>
      <c r="T1096" s="134"/>
    </row>
    <row r="1097" spans="17:20" ht="39.75" customHeight="1">
      <c r="Q1097" s="12"/>
      <c r="R1097" s="134"/>
      <c r="S1097" s="134"/>
      <c r="T1097" s="134"/>
    </row>
    <row r="1098" spans="17:20" ht="27" customHeight="1">
      <c r="Q1098" s="12"/>
      <c r="R1098" s="134"/>
      <c r="S1098" s="134"/>
      <c r="T1098" s="134"/>
    </row>
    <row r="1099" spans="17:20" ht="27" customHeight="1">
      <c r="Q1099" s="12"/>
      <c r="R1099" s="134"/>
      <c r="S1099" s="134"/>
      <c r="T1099" s="134"/>
    </row>
    <row r="1100" spans="17:20" ht="27" customHeight="1">
      <c r="Q1100" s="12"/>
      <c r="R1100" s="134"/>
      <c r="S1100" s="134"/>
      <c r="T1100" s="134"/>
    </row>
    <row r="1101" spans="17:20" ht="27" customHeight="1">
      <c r="Q1101" s="11"/>
      <c r="R1101" s="280"/>
      <c r="S1101" s="280"/>
      <c r="T1101" s="134"/>
    </row>
    <row r="1102" spans="17:20" ht="27" customHeight="1">
      <c r="Q1102" s="12"/>
      <c r="R1102" s="134"/>
      <c r="S1102" s="134"/>
      <c r="T1102" s="134"/>
    </row>
    <row r="1103" spans="17:20" ht="27" customHeight="1">
      <c r="Q1103" s="18"/>
      <c r="R1103" s="134"/>
      <c r="S1103" s="134"/>
      <c r="T1103" s="134"/>
    </row>
    <row r="1104" spans="17:20" ht="27" customHeight="1">
      <c r="Q1104" s="142"/>
      <c r="R1104" s="134"/>
      <c r="S1104" s="134"/>
      <c r="T1104" s="134"/>
    </row>
    <row r="1105" spans="17:20" ht="27" customHeight="1">
      <c r="Q1105" s="20"/>
      <c r="R1105" s="134"/>
      <c r="S1105" s="134"/>
      <c r="T1105" s="134"/>
    </row>
    <row r="1106" spans="17:20" ht="27" customHeight="1">
      <c r="Q1106" s="11"/>
      <c r="R1106" s="134"/>
      <c r="S1106" s="134"/>
      <c r="T1106" s="134"/>
    </row>
    <row r="1107" spans="17:20" ht="72" customHeight="1">
      <c r="Q1107" s="11"/>
      <c r="R1107" s="134"/>
      <c r="S1107" s="134"/>
      <c r="T1107" s="134"/>
    </row>
    <row r="1108" spans="17:20" ht="69.75" customHeight="1">
      <c r="Q1108" s="11"/>
      <c r="R1108" s="134"/>
      <c r="S1108" s="134"/>
      <c r="T1108" s="134"/>
    </row>
    <row r="1109" spans="17:20" ht="45" customHeight="1">
      <c r="Q1109" s="11"/>
      <c r="R1109" s="134"/>
      <c r="S1109" s="134"/>
      <c r="T1109" s="134"/>
    </row>
    <row r="1110" spans="17:20" ht="27" customHeight="1">
      <c r="Q1110" s="11"/>
      <c r="R1110" s="134"/>
      <c r="S1110" s="134"/>
      <c r="T1110" s="134"/>
    </row>
    <row r="1111" spans="17:20" ht="27" customHeight="1">
      <c r="Q1111" s="11"/>
      <c r="R1111" s="134"/>
      <c r="S1111" s="134"/>
      <c r="T1111" s="134"/>
    </row>
    <row r="1112" spans="17:20" ht="27" customHeight="1">
      <c r="Q1112" s="11"/>
      <c r="R1112" s="134"/>
      <c r="S1112" s="134"/>
      <c r="T1112" s="134"/>
    </row>
    <row r="1113" spans="17:20" ht="27" customHeight="1">
      <c r="Q1113" s="11"/>
      <c r="R1113" s="134"/>
      <c r="S1113" s="134"/>
      <c r="T1113" s="134"/>
    </row>
    <row r="1114" spans="17:20" ht="27" customHeight="1">
      <c r="Q1114" s="11"/>
      <c r="R1114" s="134"/>
      <c r="S1114" s="134"/>
      <c r="T1114" s="134"/>
    </row>
    <row r="1115" spans="17:20" ht="27" customHeight="1">
      <c r="Q1115" s="11"/>
      <c r="R1115" s="134"/>
      <c r="S1115" s="134"/>
      <c r="T1115" s="134"/>
    </row>
    <row r="1116" spans="17:20" ht="27" customHeight="1">
      <c r="Q1116" s="11"/>
      <c r="R1116" s="134"/>
      <c r="S1116" s="134"/>
      <c r="T1116" s="134"/>
    </row>
    <row r="1117" spans="17:20" ht="27" customHeight="1">
      <c r="Q1117" s="11"/>
      <c r="R1117" s="134"/>
      <c r="S1117" s="134"/>
      <c r="T1117" s="134"/>
    </row>
    <row r="1118" spans="17:20" ht="27" customHeight="1">
      <c r="Q1118" s="11"/>
      <c r="R1118" s="134"/>
      <c r="S1118" s="134"/>
      <c r="T1118" s="134"/>
    </row>
    <row r="1119" spans="17:20" ht="27" customHeight="1">
      <c r="Q1119" s="11"/>
      <c r="R1119" s="134"/>
      <c r="S1119" s="134"/>
      <c r="T1119" s="134"/>
    </row>
    <row r="1120" spans="17:20" ht="27" customHeight="1">
      <c r="Q1120" s="20"/>
      <c r="R1120" s="134"/>
      <c r="S1120" s="134"/>
      <c r="T1120" s="134"/>
    </row>
    <row r="1121" spans="17:20" ht="27" customHeight="1">
      <c r="Q1121" s="11"/>
      <c r="R1121" s="134"/>
      <c r="S1121" s="134"/>
      <c r="T1121" s="134"/>
    </row>
    <row r="1122" spans="17:20" ht="27" customHeight="1">
      <c r="Q1122" s="11"/>
      <c r="R1122" s="134"/>
      <c r="S1122" s="134"/>
      <c r="T1122" s="134"/>
    </row>
    <row r="1123" spans="17:20" ht="27" customHeight="1">
      <c r="Q1123" s="11"/>
      <c r="R1123" s="134"/>
      <c r="S1123" s="134"/>
      <c r="T1123" s="134"/>
    </row>
    <row r="1124" spans="17:20" ht="27" customHeight="1">
      <c r="Q1124" s="11"/>
      <c r="R1124" s="134"/>
      <c r="S1124" s="134"/>
      <c r="T1124" s="134"/>
    </row>
    <row r="1125" spans="17:20" ht="27" customHeight="1">
      <c r="Q1125" s="11"/>
      <c r="R1125" s="134"/>
      <c r="S1125" s="134"/>
      <c r="T1125" s="134"/>
    </row>
    <row r="1126" spans="17:20" ht="27" customHeight="1">
      <c r="Q1126" s="11"/>
      <c r="R1126" s="134"/>
      <c r="S1126" s="134"/>
      <c r="T1126" s="134"/>
    </row>
    <row r="1127" spans="17:20" ht="27" customHeight="1">
      <c r="Q1127" s="11"/>
      <c r="R1127" s="134"/>
      <c r="S1127" s="134"/>
      <c r="T1127" s="134"/>
    </row>
    <row r="1128" spans="17:20" ht="27" customHeight="1">
      <c r="Q1128" s="11"/>
      <c r="R1128" s="134"/>
      <c r="S1128" s="134"/>
      <c r="T1128" s="134"/>
    </row>
    <row r="1129" spans="17:20" ht="27" customHeight="1">
      <c r="Q1129" s="11"/>
      <c r="R1129" s="134"/>
      <c r="S1129" s="134"/>
      <c r="T1129" s="134"/>
    </row>
    <row r="1130" spans="17:20" ht="27" customHeight="1">
      <c r="Q1130" s="11"/>
      <c r="R1130" s="134"/>
      <c r="S1130" s="134"/>
      <c r="T1130" s="134"/>
    </row>
    <row r="1131" spans="17:20" ht="27" customHeight="1">
      <c r="Q1131" s="11"/>
      <c r="R1131" s="134"/>
      <c r="S1131" s="134"/>
      <c r="T1131" s="134"/>
    </row>
    <row r="1132" spans="17:20" ht="27" customHeight="1">
      <c r="Q1132" s="11"/>
      <c r="R1132" s="134"/>
      <c r="S1132" s="134"/>
      <c r="T1132" s="134"/>
    </row>
    <row r="1133" spans="17:20" ht="27" customHeight="1">
      <c r="Q1133" s="11"/>
      <c r="R1133" s="134"/>
      <c r="S1133" s="134"/>
      <c r="T1133" s="134"/>
    </row>
    <row r="1134" spans="17:20" ht="27" customHeight="1">
      <c r="Q1134" s="11"/>
      <c r="R1134" s="134"/>
      <c r="S1134" s="134"/>
      <c r="T1134" s="134"/>
    </row>
    <row r="1135" spans="17:20" ht="27" customHeight="1">
      <c r="Q1135" s="11"/>
      <c r="R1135" s="134"/>
      <c r="S1135" s="134"/>
      <c r="T1135" s="134"/>
    </row>
    <row r="1136" spans="17:20" ht="27" customHeight="1">
      <c r="Q1136" s="11"/>
      <c r="R1136" s="134"/>
      <c r="S1136" s="134"/>
      <c r="T1136" s="134"/>
    </row>
    <row r="1137" spans="17:20" ht="27" customHeight="1">
      <c r="Q1137" s="11"/>
      <c r="R1137" s="134"/>
      <c r="S1137" s="134"/>
      <c r="T1137" s="134"/>
    </row>
    <row r="1138" spans="17:20" ht="27" customHeight="1">
      <c r="Q1138" s="11"/>
      <c r="R1138" s="134"/>
      <c r="S1138" s="134"/>
      <c r="T1138" s="134"/>
    </row>
    <row r="1139" spans="17:20" ht="27" customHeight="1">
      <c r="Q1139" s="11"/>
      <c r="R1139" s="134"/>
      <c r="S1139" s="134"/>
      <c r="T1139" s="134"/>
    </row>
    <row r="1140" spans="1:20" s="130" customFormat="1" ht="27" customHeight="1">
      <c r="A1140" s="157"/>
      <c r="B1140" s="98"/>
      <c r="C1140" s="99"/>
      <c r="D1140" s="61"/>
      <c r="E1140" s="68"/>
      <c r="F1140" s="104"/>
      <c r="G1140" s="104"/>
      <c r="H1140" s="104"/>
      <c r="I1140" s="104"/>
      <c r="J1140" s="104"/>
      <c r="K1140" s="104"/>
      <c r="L1140" s="104"/>
      <c r="M1140" s="104"/>
      <c r="N1140" s="104"/>
      <c r="O1140" s="104"/>
      <c r="P1140" s="104"/>
      <c r="Q1140" s="11"/>
      <c r="R1140" s="280"/>
      <c r="S1140" s="280"/>
      <c r="T1140" s="134"/>
    </row>
    <row r="1141" spans="17:20" ht="27" customHeight="1">
      <c r="Q1141" s="11"/>
      <c r="R1141" s="134"/>
      <c r="S1141" s="134"/>
      <c r="T1141" s="134"/>
    </row>
    <row r="1142" spans="17:20" ht="27" customHeight="1">
      <c r="Q1142" s="11"/>
      <c r="R1142" s="134"/>
      <c r="S1142" s="134"/>
      <c r="T1142" s="134"/>
    </row>
    <row r="1143" spans="17:20" ht="27" customHeight="1">
      <c r="Q1143" s="11"/>
      <c r="R1143" s="134"/>
      <c r="S1143" s="134"/>
      <c r="T1143" s="134"/>
    </row>
    <row r="1144" spans="17:20" ht="27" customHeight="1">
      <c r="Q1144" s="11"/>
      <c r="R1144" s="134"/>
      <c r="S1144" s="134"/>
      <c r="T1144" s="134"/>
    </row>
    <row r="1145" spans="17:20" ht="27" customHeight="1">
      <c r="Q1145" s="11"/>
      <c r="R1145" s="134"/>
      <c r="S1145" s="134"/>
      <c r="T1145" s="134"/>
    </row>
    <row r="1146" spans="17:20" ht="27" customHeight="1">
      <c r="Q1146" s="11"/>
      <c r="R1146" s="134"/>
      <c r="S1146" s="134"/>
      <c r="T1146" s="134"/>
    </row>
    <row r="1147" spans="17:20" ht="27" customHeight="1">
      <c r="Q1147" s="11"/>
      <c r="R1147" s="134"/>
      <c r="S1147" s="134"/>
      <c r="T1147" s="134"/>
    </row>
    <row r="1148" spans="17:20" ht="27" customHeight="1">
      <c r="Q1148" s="11"/>
      <c r="R1148" s="134"/>
      <c r="S1148" s="134"/>
      <c r="T1148" s="134"/>
    </row>
    <row r="1149" spans="17:20" ht="27" customHeight="1">
      <c r="Q1149" s="11"/>
      <c r="R1149" s="134"/>
      <c r="S1149" s="134"/>
      <c r="T1149" s="134"/>
    </row>
    <row r="1150" spans="17:20" ht="27" customHeight="1">
      <c r="Q1150" s="11"/>
      <c r="R1150" s="134"/>
      <c r="S1150" s="134"/>
      <c r="T1150" s="134"/>
    </row>
    <row r="1151" spans="17:20" ht="27" customHeight="1">
      <c r="Q1151" s="11"/>
      <c r="R1151" s="134"/>
      <c r="S1151" s="134"/>
      <c r="T1151" s="134"/>
    </row>
    <row r="1152" spans="17:20" ht="27" customHeight="1">
      <c r="Q1152" s="11"/>
      <c r="R1152" s="134"/>
      <c r="S1152" s="134"/>
      <c r="T1152" s="134"/>
    </row>
    <row r="1153" spans="17:20" ht="27" customHeight="1">
      <c r="Q1153" s="11"/>
      <c r="R1153" s="134"/>
      <c r="S1153" s="134"/>
      <c r="T1153" s="134"/>
    </row>
    <row r="1154" spans="17:20" ht="27" customHeight="1">
      <c r="Q1154" s="142"/>
      <c r="R1154" s="134"/>
      <c r="S1154" s="134"/>
      <c r="T1154" s="134"/>
    </row>
    <row r="1155" spans="17:20" ht="27" customHeight="1">
      <c r="Q1155" s="11"/>
      <c r="R1155" s="134"/>
      <c r="S1155" s="134"/>
      <c r="T1155" s="134"/>
    </row>
    <row r="1156" spans="17:20" ht="27" customHeight="1">
      <c r="Q1156" s="11"/>
      <c r="R1156" s="134"/>
      <c r="S1156" s="134"/>
      <c r="T1156" s="134"/>
    </row>
    <row r="1157" spans="1:20" s="130" customFormat="1" ht="27" customHeight="1">
      <c r="A1157" s="157"/>
      <c r="B1157" s="98"/>
      <c r="C1157" s="99"/>
      <c r="D1157" s="61"/>
      <c r="E1157" s="68"/>
      <c r="F1157" s="104"/>
      <c r="G1157" s="104"/>
      <c r="H1157" s="104"/>
      <c r="I1157" s="104"/>
      <c r="J1157" s="104"/>
      <c r="K1157" s="104"/>
      <c r="L1157" s="104"/>
      <c r="M1157" s="104"/>
      <c r="N1157" s="104"/>
      <c r="O1157" s="104"/>
      <c r="P1157" s="104"/>
      <c r="Q1157" s="11"/>
      <c r="R1157" s="134"/>
      <c r="S1157" s="134"/>
      <c r="T1157" s="134"/>
    </row>
    <row r="1158" spans="17:20" ht="27" customHeight="1">
      <c r="Q1158" s="11"/>
      <c r="R1158" s="134"/>
      <c r="S1158" s="134"/>
      <c r="T1158" s="134"/>
    </row>
    <row r="1159" spans="17:20" ht="27" customHeight="1">
      <c r="Q1159" s="11"/>
      <c r="R1159" s="134"/>
      <c r="S1159" s="134"/>
      <c r="T1159" s="134"/>
    </row>
    <row r="1160" spans="17:20" ht="27" customHeight="1">
      <c r="Q1160" s="11"/>
      <c r="R1160" s="134"/>
      <c r="S1160" s="134"/>
      <c r="T1160" s="134"/>
    </row>
    <row r="1161" spans="17:25" ht="27" customHeight="1">
      <c r="Q1161" s="11"/>
      <c r="R1161" s="134"/>
      <c r="S1161" s="134"/>
      <c r="T1161" s="134"/>
      <c r="V1161" s="46"/>
      <c r="W1161" s="46"/>
      <c r="X1161" s="46"/>
      <c r="Y1161" s="46"/>
    </row>
    <row r="1162" spans="17:20" ht="27" customHeight="1">
      <c r="Q1162" s="11"/>
      <c r="R1162" s="134"/>
      <c r="S1162" s="134"/>
      <c r="T1162" s="134"/>
    </row>
    <row r="1163" spans="17:20" ht="27" customHeight="1">
      <c r="Q1163" s="11"/>
      <c r="R1163" s="134"/>
      <c r="S1163" s="134"/>
      <c r="T1163" s="134"/>
    </row>
    <row r="1164" spans="17:20" ht="27" customHeight="1">
      <c r="Q1164" s="11"/>
      <c r="R1164" s="280"/>
      <c r="S1164" s="280"/>
      <c r="T1164" s="134"/>
    </row>
    <row r="1165" spans="17:20" ht="27" customHeight="1">
      <c r="Q1165" s="11"/>
      <c r="R1165" s="134"/>
      <c r="S1165" s="134"/>
      <c r="T1165" s="134"/>
    </row>
    <row r="1166" spans="17:20" ht="27" customHeight="1">
      <c r="Q1166" s="11"/>
      <c r="R1166" s="134"/>
      <c r="S1166" s="134"/>
      <c r="T1166" s="134"/>
    </row>
    <row r="1167" spans="1:20" s="130" customFormat="1" ht="27" customHeight="1">
      <c r="A1167" s="157"/>
      <c r="B1167" s="98"/>
      <c r="C1167" s="99"/>
      <c r="D1167" s="61"/>
      <c r="E1167" s="68"/>
      <c r="F1167" s="104"/>
      <c r="G1167" s="104"/>
      <c r="H1167" s="104"/>
      <c r="I1167" s="104"/>
      <c r="J1167" s="104"/>
      <c r="K1167" s="104"/>
      <c r="L1167" s="104"/>
      <c r="M1167" s="104"/>
      <c r="N1167" s="104"/>
      <c r="O1167" s="104"/>
      <c r="P1167" s="104"/>
      <c r="Q1167" s="11"/>
      <c r="R1167" s="134"/>
      <c r="S1167" s="134"/>
      <c r="T1167" s="134"/>
    </row>
    <row r="1168" spans="17:20" ht="27" customHeight="1">
      <c r="Q1168" s="12"/>
      <c r="R1168" s="134"/>
      <c r="S1168" s="134"/>
      <c r="T1168" s="134"/>
    </row>
    <row r="1169" spans="17:20" ht="27" customHeight="1">
      <c r="Q1169" s="12"/>
      <c r="R1169" s="134"/>
      <c r="S1169" s="134"/>
      <c r="T1169" s="134"/>
    </row>
    <row r="1170" spans="1:20" s="46" customFormat="1" ht="39.75" customHeight="1">
      <c r="A1170" s="157"/>
      <c r="B1170" s="98"/>
      <c r="C1170" s="99"/>
      <c r="D1170" s="61"/>
      <c r="E1170" s="68"/>
      <c r="F1170" s="104"/>
      <c r="G1170" s="104"/>
      <c r="H1170" s="104"/>
      <c r="I1170" s="104"/>
      <c r="J1170" s="104"/>
      <c r="K1170" s="104"/>
      <c r="L1170" s="104"/>
      <c r="M1170" s="104"/>
      <c r="N1170" s="104"/>
      <c r="O1170" s="104"/>
      <c r="P1170" s="104"/>
      <c r="Q1170" s="18"/>
      <c r="R1170" s="134"/>
      <c r="S1170" s="134"/>
      <c r="T1170" s="134"/>
    </row>
    <row r="1171" spans="17:20" ht="39.75" customHeight="1">
      <c r="Q1171" s="142"/>
      <c r="R1171" s="134"/>
      <c r="S1171" s="134"/>
      <c r="T1171" s="134"/>
    </row>
    <row r="1172" spans="17:20" ht="27" customHeight="1">
      <c r="Q1172" s="11"/>
      <c r="R1172" s="134"/>
      <c r="S1172" s="134"/>
      <c r="T1172" s="134"/>
    </row>
    <row r="1173" spans="17:20" ht="27" customHeight="1">
      <c r="Q1173" s="11"/>
      <c r="R1173" s="134"/>
      <c r="S1173" s="134"/>
      <c r="T1173" s="134"/>
    </row>
    <row r="1174" spans="17:20" ht="27" customHeight="1">
      <c r="Q1174" s="11"/>
      <c r="R1174" s="280"/>
      <c r="S1174" s="280"/>
      <c r="T1174" s="134"/>
    </row>
    <row r="1175" spans="17:20" ht="27" customHeight="1">
      <c r="Q1175" s="11"/>
      <c r="R1175" s="134"/>
      <c r="S1175" s="134"/>
      <c r="T1175" s="134"/>
    </row>
    <row r="1176" spans="17:20" ht="27" customHeight="1">
      <c r="Q1176" s="11"/>
      <c r="R1176" s="134"/>
      <c r="S1176" s="134"/>
      <c r="T1176" s="134"/>
    </row>
    <row r="1177" spans="17:20" ht="27" customHeight="1">
      <c r="Q1177" s="42"/>
      <c r="R1177" s="134"/>
      <c r="S1177" s="134"/>
      <c r="T1177" s="134"/>
    </row>
    <row r="1178" spans="17:20" ht="27" customHeight="1">
      <c r="Q1178" s="11"/>
      <c r="R1178" s="134"/>
      <c r="S1178" s="134"/>
      <c r="T1178" s="134"/>
    </row>
    <row r="1179" spans="17:20" ht="27" customHeight="1">
      <c r="Q1179" s="11"/>
      <c r="R1179" s="134"/>
      <c r="S1179" s="134"/>
      <c r="T1179" s="134"/>
    </row>
    <row r="1180" spans="17:20" ht="27" customHeight="1">
      <c r="Q1180" s="11"/>
      <c r="R1180" s="134"/>
      <c r="S1180" s="134"/>
      <c r="T1180" s="134"/>
    </row>
    <row r="1181" spans="1:20" s="152" customFormat="1" ht="27" customHeight="1">
      <c r="A1181" s="157"/>
      <c r="B1181" s="98"/>
      <c r="C1181" s="99"/>
      <c r="D1181" s="61"/>
      <c r="E1181" s="68"/>
      <c r="F1181" s="104"/>
      <c r="G1181" s="104"/>
      <c r="H1181" s="104"/>
      <c r="I1181" s="104"/>
      <c r="J1181" s="104"/>
      <c r="K1181" s="104"/>
      <c r="L1181" s="104"/>
      <c r="M1181" s="104"/>
      <c r="N1181" s="104"/>
      <c r="O1181" s="104"/>
      <c r="P1181" s="104"/>
      <c r="Q1181" s="11"/>
      <c r="R1181" s="134"/>
      <c r="S1181" s="134"/>
      <c r="T1181" s="134"/>
    </row>
    <row r="1182" spans="17:20" ht="27" customHeight="1">
      <c r="Q1182" s="11"/>
      <c r="R1182" s="134"/>
      <c r="S1182" s="134"/>
      <c r="T1182" s="134"/>
    </row>
    <row r="1183" spans="17:20" ht="27" customHeight="1">
      <c r="Q1183" s="11"/>
      <c r="R1183" s="134"/>
      <c r="S1183" s="134"/>
      <c r="T1183" s="134"/>
    </row>
    <row r="1184" spans="17:20" ht="27" customHeight="1">
      <c r="Q1184" s="11"/>
      <c r="R1184" s="134"/>
      <c r="S1184" s="134"/>
      <c r="T1184" s="134"/>
    </row>
    <row r="1185" spans="17:20" ht="27" customHeight="1">
      <c r="Q1185" s="11"/>
      <c r="R1185" s="134"/>
      <c r="S1185" s="134"/>
      <c r="T1185" s="134"/>
    </row>
    <row r="1186" spans="17:20" ht="27" customHeight="1">
      <c r="Q1186" s="11"/>
      <c r="R1186" s="134"/>
      <c r="S1186" s="134"/>
      <c r="T1186" s="134"/>
    </row>
    <row r="1187" spans="17:20" ht="27" customHeight="1">
      <c r="Q1187" s="11"/>
      <c r="R1187" s="134"/>
      <c r="S1187" s="134"/>
      <c r="T1187" s="134"/>
    </row>
    <row r="1188" spans="17:20" ht="27" customHeight="1">
      <c r="Q1188" s="42"/>
      <c r="R1188" s="134"/>
      <c r="S1188" s="134"/>
      <c r="T1188" s="134"/>
    </row>
    <row r="1189" spans="17:20" ht="27" customHeight="1">
      <c r="Q1189" s="11"/>
      <c r="R1189" s="134"/>
      <c r="S1189" s="134"/>
      <c r="T1189" s="134"/>
    </row>
    <row r="1190" spans="17:20" ht="27" customHeight="1">
      <c r="Q1190" s="11"/>
      <c r="R1190" s="134"/>
      <c r="S1190" s="134"/>
      <c r="T1190" s="134"/>
    </row>
    <row r="1191" spans="17:20" ht="27" customHeight="1">
      <c r="Q1191" s="11"/>
      <c r="R1191" s="134"/>
      <c r="S1191" s="134"/>
      <c r="T1191" s="134"/>
    </row>
    <row r="1192" spans="17:20" ht="27" customHeight="1">
      <c r="Q1192" s="11"/>
      <c r="R1192" s="134"/>
      <c r="S1192" s="134"/>
      <c r="T1192" s="134"/>
    </row>
    <row r="1193" spans="17:20" ht="27" customHeight="1">
      <c r="Q1193" s="11"/>
      <c r="R1193" s="134"/>
      <c r="S1193" s="134"/>
      <c r="T1193" s="134"/>
    </row>
    <row r="1194" spans="17:20" ht="27" customHeight="1">
      <c r="Q1194" s="11"/>
      <c r="R1194" s="134"/>
      <c r="S1194" s="134"/>
      <c r="T1194" s="134"/>
    </row>
    <row r="1195" spans="17:20" ht="27" customHeight="1">
      <c r="Q1195" s="11"/>
      <c r="R1195" s="134"/>
      <c r="S1195" s="134"/>
      <c r="T1195" s="134"/>
    </row>
    <row r="1196" spans="17:20" ht="27" customHeight="1">
      <c r="Q1196" s="11"/>
      <c r="R1196" s="134"/>
      <c r="S1196" s="134"/>
      <c r="T1196" s="134"/>
    </row>
    <row r="1197" spans="17:20" ht="27" customHeight="1">
      <c r="Q1197" s="11"/>
      <c r="R1197" s="134"/>
      <c r="S1197" s="134"/>
      <c r="T1197" s="134"/>
    </row>
    <row r="1198" spans="17:20" ht="27" customHeight="1">
      <c r="Q1198" s="11"/>
      <c r="R1198" s="134"/>
      <c r="S1198" s="134"/>
      <c r="T1198" s="134"/>
    </row>
    <row r="1199" spans="17:20" ht="27" customHeight="1">
      <c r="Q1199" s="11"/>
      <c r="R1199" s="134"/>
      <c r="S1199" s="134"/>
      <c r="T1199" s="134"/>
    </row>
    <row r="1200" spans="17:20" ht="39.75" customHeight="1">
      <c r="Q1200" s="11"/>
      <c r="R1200" s="134"/>
      <c r="S1200" s="134"/>
      <c r="T1200" s="134"/>
    </row>
    <row r="1201" spans="17:20" ht="27" customHeight="1">
      <c r="Q1201" s="11"/>
      <c r="R1201" s="134"/>
      <c r="S1201" s="134"/>
      <c r="T1201" s="134"/>
    </row>
    <row r="1202" spans="17:20" ht="27" customHeight="1">
      <c r="Q1202" s="11"/>
      <c r="R1202" s="134"/>
      <c r="S1202" s="134"/>
      <c r="T1202" s="134"/>
    </row>
    <row r="1203" spans="17:20" ht="27" customHeight="1">
      <c r="Q1203" s="11"/>
      <c r="R1203" s="134"/>
      <c r="S1203" s="134"/>
      <c r="T1203" s="134"/>
    </row>
    <row r="1204" spans="17:20" ht="27" customHeight="1">
      <c r="Q1204" s="11"/>
      <c r="R1204" s="134"/>
      <c r="S1204" s="134"/>
      <c r="T1204" s="134"/>
    </row>
    <row r="1205" spans="17:20" ht="27" customHeight="1">
      <c r="Q1205" s="11"/>
      <c r="R1205" s="134"/>
      <c r="S1205" s="134"/>
      <c r="T1205" s="134"/>
    </row>
    <row r="1206" spans="17:20" ht="27" customHeight="1">
      <c r="Q1206" s="11"/>
      <c r="R1206" s="134"/>
      <c r="S1206" s="134"/>
      <c r="T1206" s="134"/>
    </row>
    <row r="1207" spans="17:20" ht="27" customHeight="1">
      <c r="Q1207" s="11"/>
      <c r="R1207" s="134"/>
      <c r="S1207" s="134"/>
      <c r="T1207" s="134"/>
    </row>
    <row r="1208" spans="17:20" ht="27" customHeight="1">
      <c r="Q1208" s="11"/>
      <c r="R1208" s="134"/>
      <c r="S1208" s="134"/>
      <c r="T1208" s="134"/>
    </row>
    <row r="1209" spans="17:20" ht="27" customHeight="1">
      <c r="Q1209" s="11"/>
      <c r="R1209" s="134"/>
      <c r="S1209" s="134"/>
      <c r="T1209" s="134"/>
    </row>
    <row r="1210" spans="17:20" ht="27" customHeight="1">
      <c r="Q1210" s="11"/>
      <c r="R1210" s="134"/>
      <c r="S1210" s="134"/>
      <c r="T1210" s="134"/>
    </row>
    <row r="1211" spans="17:20" ht="27" customHeight="1">
      <c r="Q1211" s="11"/>
      <c r="R1211" s="134"/>
      <c r="S1211" s="134"/>
      <c r="T1211" s="134"/>
    </row>
    <row r="1212" spans="17:20" ht="27" customHeight="1">
      <c r="Q1212" s="11"/>
      <c r="R1212" s="134"/>
      <c r="S1212" s="134"/>
      <c r="T1212" s="134"/>
    </row>
    <row r="1213" spans="17:20" ht="27" customHeight="1">
      <c r="Q1213" s="11"/>
      <c r="R1213" s="134"/>
      <c r="S1213" s="134"/>
      <c r="T1213" s="134"/>
    </row>
    <row r="1214" spans="17:20" ht="27" customHeight="1">
      <c r="Q1214" s="11"/>
      <c r="R1214" s="134"/>
      <c r="S1214" s="281"/>
      <c r="T1214" s="134"/>
    </row>
    <row r="1215" spans="17:20" ht="27" customHeight="1">
      <c r="Q1215" s="11"/>
      <c r="R1215" s="134"/>
      <c r="S1215" s="134"/>
      <c r="T1215" s="134"/>
    </row>
    <row r="1216" spans="17:20" ht="27" customHeight="1">
      <c r="Q1216" s="11"/>
      <c r="R1216" s="134"/>
      <c r="S1216" s="134"/>
      <c r="T1216" s="134"/>
    </row>
    <row r="1217" spans="17:20" ht="27" customHeight="1">
      <c r="Q1217" s="11"/>
      <c r="R1217" s="134"/>
      <c r="S1217" s="134"/>
      <c r="T1217" s="134"/>
    </row>
    <row r="1218" spans="17:20" ht="27" customHeight="1">
      <c r="Q1218" s="11"/>
      <c r="R1218" s="281"/>
      <c r="S1218" s="281"/>
      <c r="T1218" s="134"/>
    </row>
    <row r="1219" spans="17:20" ht="27" customHeight="1">
      <c r="Q1219" s="11"/>
      <c r="R1219" s="134"/>
      <c r="S1219" s="134"/>
      <c r="T1219" s="134"/>
    </row>
    <row r="1220" spans="17:20" ht="27" customHeight="1">
      <c r="Q1220" s="11"/>
      <c r="R1220" s="134"/>
      <c r="S1220" s="134"/>
      <c r="T1220" s="134"/>
    </row>
    <row r="1221" spans="17:20" ht="27" customHeight="1">
      <c r="Q1221" s="11"/>
      <c r="R1221" s="134"/>
      <c r="S1221" s="134"/>
      <c r="T1221" s="134"/>
    </row>
    <row r="1222" spans="17:20" ht="27" customHeight="1">
      <c r="Q1222" s="11"/>
      <c r="R1222" s="134"/>
      <c r="S1222" s="134"/>
      <c r="T1222" s="134"/>
    </row>
    <row r="1223" spans="17:20" ht="27" customHeight="1">
      <c r="Q1223" s="11"/>
      <c r="R1223" s="134"/>
      <c r="S1223" s="134"/>
      <c r="T1223" s="134"/>
    </row>
    <row r="1224" spans="17:20" ht="27" customHeight="1">
      <c r="Q1224" s="11"/>
      <c r="R1224" s="134"/>
      <c r="S1224" s="134"/>
      <c r="T1224" s="134"/>
    </row>
    <row r="1225" spans="17:20" ht="27" customHeight="1">
      <c r="Q1225" s="11"/>
      <c r="R1225" s="134"/>
      <c r="S1225" s="134"/>
      <c r="T1225" s="134"/>
    </row>
    <row r="1226" spans="17:20" ht="27" customHeight="1">
      <c r="Q1226" s="11"/>
      <c r="R1226" s="134"/>
      <c r="S1226" s="134"/>
      <c r="T1226" s="134"/>
    </row>
    <row r="1227" spans="17:20" ht="27" customHeight="1">
      <c r="Q1227" s="11"/>
      <c r="R1227" s="134"/>
      <c r="S1227" s="134"/>
      <c r="T1227" s="134"/>
    </row>
    <row r="1228" spans="17:20" ht="39.75" customHeight="1">
      <c r="Q1228" s="11"/>
      <c r="R1228" s="134"/>
      <c r="S1228" s="134"/>
      <c r="T1228" s="134"/>
    </row>
    <row r="1229" spans="17:20" ht="39.75" customHeight="1">
      <c r="Q1229" s="11"/>
      <c r="R1229" s="134"/>
      <c r="S1229" s="134"/>
      <c r="T1229" s="134"/>
    </row>
    <row r="1230" spans="17:20" ht="27" customHeight="1">
      <c r="Q1230" s="11"/>
      <c r="R1230" s="134"/>
      <c r="S1230" s="134"/>
      <c r="T1230" s="134"/>
    </row>
    <row r="1231" spans="17:20" ht="27" customHeight="1">
      <c r="Q1231" s="11"/>
      <c r="R1231" s="134"/>
      <c r="S1231" s="134"/>
      <c r="T1231" s="134"/>
    </row>
    <row r="1232" spans="17:20" ht="27" customHeight="1">
      <c r="Q1232" s="11"/>
      <c r="R1232" s="134"/>
      <c r="S1232" s="134"/>
      <c r="T1232" s="134"/>
    </row>
    <row r="1233" spans="17:20" ht="27" customHeight="1">
      <c r="Q1233" s="11"/>
      <c r="R1233" s="134"/>
      <c r="S1233" s="134"/>
      <c r="T1233" s="134"/>
    </row>
    <row r="1234" spans="17:20" ht="27" customHeight="1">
      <c r="Q1234" s="11"/>
      <c r="R1234" s="134"/>
      <c r="S1234" s="134"/>
      <c r="T1234" s="134"/>
    </row>
    <row r="1235" spans="17:20" ht="27" customHeight="1">
      <c r="Q1235" s="11"/>
      <c r="R1235" s="134"/>
      <c r="S1235" s="134"/>
      <c r="T1235" s="134"/>
    </row>
    <row r="1236" spans="17:20" ht="27" customHeight="1">
      <c r="Q1236" s="11"/>
      <c r="R1236" s="134"/>
      <c r="S1236" s="134"/>
      <c r="T1236" s="134"/>
    </row>
    <row r="1237" spans="17:20" ht="27" customHeight="1">
      <c r="Q1237" s="11"/>
      <c r="R1237" s="134"/>
      <c r="S1237" s="134"/>
      <c r="T1237" s="134"/>
    </row>
    <row r="1238" spans="17:20" ht="27" customHeight="1">
      <c r="Q1238" s="11"/>
      <c r="R1238" s="134"/>
      <c r="S1238" s="134"/>
      <c r="T1238" s="134"/>
    </row>
    <row r="1239" spans="17:20" ht="27" customHeight="1">
      <c r="Q1239" s="11"/>
      <c r="R1239" s="134"/>
      <c r="S1239" s="134"/>
      <c r="T1239" s="134"/>
    </row>
    <row r="1240" spans="17:20" ht="27" customHeight="1">
      <c r="Q1240" s="11"/>
      <c r="R1240" s="134"/>
      <c r="S1240" s="134"/>
      <c r="T1240" s="134"/>
    </row>
    <row r="1241" spans="17:20" ht="27" customHeight="1">
      <c r="Q1241" s="11"/>
      <c r="R1241" s="134"/>
      <c r="S1241" s="134"/>
      <c r="T1241" s="134"/>
    </row>
    <row r="1242" spans="17:20" ht="27" customHeight="1">
      <c r="Q1242" s="11"/>
      <c r="R1242" s="134"/>
      <c r="S1242" s="134"/>
      <c r="T1242" s="134"/>
    </row>
    <row r="1243" spans="17:20" ht="27" customHeight="1">
      <c r="Q1243" s="11"/>
      <c r="R1243" s="134"/>
      <c r="S1243" s="134"/>
      <c r="T1243" s="134"/>
    </row>
    <row r="1244" spans="17:20" ht="27" customHeight="1">
      <c r="Q1244" s="11"/>
      <c r="R1244" s="134"/>
      <c r="S1244" s="134"/>
      <c r="T1244" s="134"/>
    </row>
    <row r="1245" spans="17:20" ht="27" customHeight="1">
      <c r="Q1245" s="11"/>
      <c r="R1245" s="134"/>
      <c r="S1245" s="134"/>
      <c r="T1245" s="134"/>
    </row>
    <row r="1246" spans="17:20" ht="27" customHeight="1">
      <c r="Q1246" s="11"/>
      <c r="R1246" s="134"/>
      <c r="S1246" s="134"/>
      <c r="T1246" s="134"/>
    </row>
    <row r="1247" spans="17:20" ht="27" customHeight="1">
      <c r="Q1247" s="11"/>
      <c r="R1247" s="134"/>
      <c r="S1247" s="134"/>
      <c r="T1247" s="134"/>
    </row>
    <row r="1248" spans="17:20" ht="27" customHeight="1">
      <c r="Q1248" s="11"/>
      <c r="R1248" s="134"/>
      <c r="S1248" s="134"/>
      <c r="T1248" s="134"/>
    </row>
    <row r="1249" spans="17:20" ht="27" customHeight="1">
      <c r="Q1249" s="11"/>
      <c r="R1249" s="134"/>
      <c r="S1249" s="134"/>
      <c r="T1249" s="134"/>
    </row>
    <row r="1250" spans="17:20" ht="27" customHeight="1">
      <c r="Q1250" s="11"/>
      <c r="R1250" s="134"/>
      <c r="S1250" s="134"/>
      <c r="T1250" s="134"/>
    </row>
    <row r="1251" spans="17:20" ht="27" customHeight="1">
      <c r="Q1251" s="11"/>
      <c r="R1251" s="134"/>
      <c r="S1251" s="134"/>
      <c r="T1251" s="134"/>
    </row>
    <row r="1252" spans="17:20" ht="27" customHeight="1">
      <c r="Q1252" s="11"/>
      <c r="R1252" s="134"/>
      <c r="S1252" s="134"/>
      <c r="T1252" s="134"/>
    </row>
    <row r="1253" spans="17:20" ht="27" customHeight="1">
      <c r="Q1253" s="11"/>
      <c r="R1253" s="134"/>
      <c r="S1253" s="134"/>
      <c r="T1253" s="134"/>
    </row>
    <row r="1254" spans="17:20" ht="39.75" customHeight="1">
      <c r="Q1254" s="11"/>
      <c r="R1254" s="134"/>
      <c r="S1254" s="134"/>
      <c r="T1254" s="134"/>
    </row>
    <row r="1255" spans="17:20" ht="39.75" customHeight="1">
      <c r="Q1255" s="11"/>
      <c r="R1255" s="134"/>
      <c r="S1255" s="134"/>
      <c r="T1255" s="134"/>
    </row>
    <row r="1256" spans="17:20" ht="27" customHeight="1">
      <c r="Q1256" s="11"/>
      <c r="R1256" s="134"/>
      <c r="S1256" s="134"/>
      <c r="T1256" s="134"/>
    </row>
    <row r="1257" spans="17:20" ht="27" customHeight="1">
      <c r="Q1257" s="11"/>
      <c r="R1257" s="134"/>
      <c r="S1257" s="134"/>
      <c r="T1257" s="134"/>
    </row>
    <row r="1258" spans="17:20" ht="27" customHeight="1">
      <c r="Q1258" s="153"/>
      <c r="R1258" s="134"/>
      <c r="S1258" s="134"/>
      <c r="T1258" s="134"/>
    </row>
    <row r="1259" spans="17:20" ht="27" customHeight="1">
      <c r="Q1259" s="153"/>
      <c r="R1259" s="134"/>
      <c r="S1259" s="134"/>
      <c r="T1259" s="134"/>
    </row>
    <row r="1260" spans="17:20" ht="27" customHeight="1">
      <c r="Q1260" s="153"/>
      <c r="R1260" s="134"/>
      <c r="S1260" s="134"/>
      <c r="T1260" s="134"/>
    </row>
    <row r="1261" spans="17:20" ht="27" customHeight="1">
      <c r="Q1261" s="12"/>
      <c r="R1261" s="134"/>
      <c r="S1261" s="134"/>
      <c r="T1261" s="134"/>
    </row>
    <row r="1262" spans="17:20" ht="27" customHeight="1">
      <c r="Q1262" s="18"/>
      <c r="R1262" s="134"/>
      <c r="S1262" s="134"/>
      <c r="T1262" s="134"/>
    </row>
    <row r="1263" spans="17:20" ht="27" customHeight="1">
      <c r="Q1263" s="142"/>
      <c r="R1263" s="134"/>
      <c r="S1263" s="134"/>
      <c r="T1263" s="134"/>
    </row>
    <row r="1264" spans="17:20" ht="27" customHeight="1">
      <c r="Q1264" s="11"/>
      <c r="R1264" s="134"/>
      <c r="S1264" s="134"/>
      <c r="T1264" s="134"/>
    </row>
    <row r="1265" spans="17:20" ht="27" customHeight="1">
      <c r="Q1265" s="11"/>
      <c r="R1265" s="134"/>
      <c r="S1265" s="134"/>
      <c r="T1265" s="134"/>
    </row>
    <row r="1266" spans="17:20" ht="27" customHeight="1">
      <c r="Q1266" s="11"/>
      <c r="R1266" s="134"/>
      <c r="S1266" s="134"/>
      <c r="T1266" s="134"/>
    </row>
    <row r="1267" spans="17:20" ht="27" customHeight="1">
      <c r="Q1267" s="11"/>
      <c r="R1267" s="134"/>
      <c r="S1267" s="134"/>
      <c r="T1267" s="134"/>
    </row>
    <row r="1268" spans="17:20" ht="27" customHeight="1">
      <c r="Q1268" s="11"/>
      <c r="R1268" s="134"/>
      <c r="S1268" s="134"/>
      <c r="T1268" s="134"/>
    </row>
    <row r="1269" spans="17:20" ht="27" customHeight="1">
      <c r="Q1269" s="11"/>
      <c r="R1269" s="134"/>
      <c r="S1269" s="134"/>
      <c r="T1269" s="134"/>
    </row>
    <row r="1270" spans="17:20" ht="27" customHeight="1">
      <c r="Q1270" s="11"/>
      <c r="R1270" s="134"/>
      <c r="S1270" s="134"/>
      <c r="T1270" s="134"/>
    </row>
    <row r="1271" spans="17:20" ht="27" customHeight="1">
      <c r="Q1271" s="11"/>
      <c r="R1271" s="134"/>
      <c r="S1271" s="134"/>
      <c r="T1271" s="134"/>
    </row>
    <row r="1272" spans="17:20" ht="27" customHeight="1">
      <c r="Q1272" s="11"/>
      <c r="R1272" s="134"/>
      <c r="S1272" s="134"/>
      <c r="T1272" s="134"/>
    </row>
    <row r="1273" spans="17:20" ht="27" customHeight="1">
      <c r="Q1273" s="11"/>
      <c r="R1273" s="134"/>
      <c r="S1273" s="134"/>
      <c r="T1273" s="134"/>
    </row>
    <row r="1274" spans="17:20" ht="27" customHeight="1">
      <c r="Q1274" s="11"/>
      <c r="R1274" s="134"/>
      <c r="S1274" s="134"/>
      <c r="T1274" s="134"/>
    </row>
    <row r="1275" spans="17:20" ht="27" customHeight="1">
      <c r="Q1275" s="11"/>
      <c r="R1275" s="134"/>
      <c r="S1275" s="134"/>
      <c r="T1275" s="134"/>
    </row>
    <row r="1276" spans="17:20" ht="27" customHeight="1">
      <c r="Q1276" s="11"/>
      <c r="R1276" s="134"/>
      <c r="S1276" s="134"/>
      <c r="T1276" s="134"/>
    </row>
    <row r="1277" spans="17:20" ht="27" customHeight="1">
      <c r="Q1277" s="11"/>
      <c r="R1277" s="134"/>
      <c r="S1277" s="134"/>
      <c r="T1277" s="134"/>
    </row>
    <row r="1278" spans="17:20" ht="27" customHeight="1">
      <c r="Q1278" s="11"/>
      <c r="R1278" s="134"/>
      <c r="S1278" s="134"/>
      <c r="T1278" s="134"/>
    </row>
    <row r="1279" spans="17:20" ht="27" customHeight="1">
      <c r="Q1279" s="11"/>
      <c r="R1279" s="134"/>
      <c r="S1279" s="134"/>
      <c r="T1279" s="134"/>
    </row>
    <row r="1280" spans="17:20" ht="27" customHeight="1">
      <c r="Q1280" s="11"/>
      <c r="R1280" s="134"/>
      <c r="S1280" s="134"/>
      <c r="T1280" s="134"/>
    </row>
    <row r="1281" spans="17:20" ht="27" customHeight="1">
      <c r="Q1281" s="11"/>
      <c r="R1281" s="134"/>
      <c r="S1281" s="134"/>
      <c r="T1281" s="134"/>
    </row>
    <row r="1282" spans="17:20" ht="75.75" customHeight="1">
      <c r="Q1282" s="11"/>
      <c r="R1282" s="134"/>
      <c r="S1282" s="134"/>
      <c r="T1282" s="134"/>
    </row>
    <row r="1283" spans="17:20" ht="78" customHeight="1">
      <c r="Q1283" s="11"/>
      <c r="R1283" s="134"/>
      <c r="S1283" s="134"/>
      <c r="T1283" s="134"/>
    </row>
    <row r="1284" spans="17:20" ht="39.75" customHeight="1">
      <c r="Q1284" s="11"/>
      <c r="R1284" s="134"/>
      <c r="S1284" s="134"/>
      <c r="T1284" s="134"/>
    </row>
    <row r="1285" spans="17:20" ht="39.75" customHeight="1">
      <c r="Q1285" s="11"/>
      <c r="R1285" s="134"/>
      <c r="S1285" s="134"/>
      <c r="T1285" s="134"/>
    </row>
    <row r="1286" spans="17:20" ht="30" customHeight="1">
      <c r="Q1286" s="11"/>
      <c r="R1286" s="134"/>
      <c r="S1286" s="134"/>
      <c r="T1286" s="134"/>
    </row>
    <row r="1287" spans="17:20" ht="30" customHeight="1">
      <c r="Q1287" s="11"/>
      <c r="R1287" s="134"/>
      <c r="S1287" s="134"/>
      <c r="T1287" s="134"/>
    </row>
    <row r="1288" spans="17:20" ht="30" customHeight="1">
      <c r="Q1288" s="11"/>
      <c r="R1288" s="134"/>
      <c r="S1288" s="134"/>
      <c r="T1288" s="134"/>
    </row>
    <row r="1289" spans="1:20" s="46" customFormat="1" ht="30" customHeight="1">
      <c r="A1289" s="157"/>
      <c r="B1289" s="98"/>
      <c r="C1289" s="99"/>
      <c r="D1289" s="61"/>
      <c r="E1289" s="68"/>
      <c r="F1289" s="104"/>
      <c r="G1289" s="104"/>
      <c r="H1289" s="104"/>
      <c r="I1289" s="104"/>
      <c r="J1289" s="104"/>
      <c r="K1289" s="104"/>
      <c r="L1289" s="104"/>
      <c r="M1289" s="104"/>
      <c r="N1289" s="104"/>
      <c r="O1289" s="104"/>
      <c r="P1289" s="104"/>
      <c r="Q1289" s="11"/>
      <c r="R1289" s="134"/>
      <c r="S1289" s="134"/>
      <c r="T1289" s="134"/>
    </row>
    <row r="1290" spans="17:20" ht="30" customHeight="1">
      <c r="Q1290" s="11"/>
      <c r="R1290" s="134"/>
      <c r="S1290" s="134"/>
      <c r="T1290" s="134"/>
    </row>
    <row r="1291" spans="17:20" ht="30" customHeight="1">
      <c r="Q1291" s="11"/>
      <c r="R1291" s="134"/>
      <c r="S1291" s="134"/>
      <c r="T1291" s="134"/>
    </row>
    <row r="1292" spans="17:20" ht="30" customHeight="1">
      <c r="Q1292" s="11"/>
      <c r="R1292" s="134"/>
      <c r="S1292" s="134"/>
      <c r="T1292" s="134"/>
    </row>
    <row r="1293" spans="17:20" ht="30" customHeight="1">
      <c r="Q1293" s="11"/>
      <c r="R1293" s="134"/>
      <c r="S1293" s="134"/>
      <c r="T1293" s="134"/>
    </row>
    <row r="1294" spans="17:20" ht="30" customHeight="1">
      <c r="Q1294" s="11"/>
      <c r="R1294" s="134"/>
      <c r="S1294" s="134"/>
      <c r="T1294" s="134"/>
    </row>
    <row r="1295" spans="17:20" ht="30" customHeight="1">
      <c r="Q1295" s="11"/>
      <c r="R1295" s="134"/>
      <c r="S1295" s="134"/>
      <c r="T1295" s="134"/>
    </row>
    <row r="1296" spans="17:20" ht="30" customHeight="1">
      <c r="Q1296" s="42"/>
      <c r="R1296" s="134"/>
      <c r="S1296" s="134"/>
      <c r="T1296" s="134"/>
    </row>
    <row r="1297" spans="17:20" ht="30" customHeight="1">
      <c r="Q1297" s="11"/>
      <c r="R1297" s="134"/>
      <c r="S1297" s="134"/>
      <c r="T1297" s="134"/>
    </row>
    <row r="1298" spans="17:20" ht="30" customHeight="1">
      <c r="Q1298" s="11"/>
      <c r="R1298" s="134"/>
      <c r="S1298" s="134"/>
      <c r="T1298" s="134"/>
    </row>
    <row r="1299" spans="17:20" ht="30" customHeight="1">
      <c r="Q1299" s="11"/>
      <c r="R1299" s="134"/>
      <c r="S1299" s="134"/>
      <c r="T1299" s="134"/>
    </row>
    <row r="1300" spans="17:20" ht="30" customHeight="1">
      <c r="Q1300" s="11"/>
      <c r="R1300" s="134"/>
      <c r="S1300" s="134"/>
      <c r="T1300" s="134"/>
    </row>
    <row r="1301" spans="17:20" ht="30" customHeight="1">
      <c r="Q1301" s="11"/>
      <c r="R1301" s="134"/>
      <c r="S1301" s="134"/>
      <c r="T1301" s="134"/>
    </row>
    <row r="1302" spans="17:20" ht="30" customHeight="1">
      <c r="Q1302" s="11"/>
      <c r="R1302" s="134"/>
      <c r="S1302" s="134"/>
      <c r="T1302" s="134"/>
    </row>
    <row r="1303" spans="17:20" ht="30" customHeight="1">
      <c r="Q1303" s="11"/>
      <c r="R1303" s="134"/>
      <c r="S1303" s="134"/>
      <c r="T1303" s="134"/>
    </row>
    <row r="1304" spans="17:20" ht="30" customHeight="1">
      <c r="Q1304" s="11"/>
      <c r="R1304" s="134"/>
      <c r="S1304" s="134"/>
      <c r="T1304" s="134"/>
    </row>
    <row r="1305" spans="17:20" ht="30" customHeight="1">
      <c r="Q1305" s="11"/>
      <c r="R1305" s="134"/>
      <c r="S1305" s="134"/>
      <c r="T1305" s="134"/>
    </row>
    <row r="1306" spans="17:20" ht="30" customHeight="1">
      <c r="Q1306" s="11"/>
      <c r="R1306" s="134"/>
      <c r="S1306" s="134"/>
      <c r="T1306" s="134"/>
    </row>
    <row r="1307" spans="17:20" ht="47.25" customHeight="1">
      <c r="Q1307" s="11"/>
      <c r="R1307" s="134"/>
      <c r="S1307" s="134"/>
      <c r="T1307" s="134"/>
    </row>
    <row r="1308" spans="17:20" ht="30" customHeight="1">
      <c r="Q1308" s="11"/>
      <c r="R1308" s="134"/>
      <c r="S1308" s="134"/>
      <c r="T1308" s="134"/>
    </row>
    <row r="1309" spans="17:20" ht="30" customHeight="1">
      <c r="Q1309" s="11"/>
      <c r="R1309" s="134"/>
      <c r="S1309" s="134"/>
      <c r="T1309" s="134"/>
    </row>
    <row r="1310" spans="17:20" ht="30" customHeight="1">
      <c r="Q1310" s="11"/>
      <c r="R1310" s="134"/>
      <c r="S1310" s="134"/>
      <c r="T1310" s="134"/>
    </row>
    <row r="1311" spans="17:20" ht="30" customHeight="1">
      <c r="Q1311" s="11"/>
      <c r="R1311" s="134"/>
      <c r="S1311" s="134"/>
      <c r="T1311" s="134"/>
    </row>
    <row r="1312" spans="17:20" ht="30" customHeight="1">
      <c r="Q1312" s="11"/>
      <c r="R1312" s="134"/>
      <c r="S1312" s="134"/>
      <c r="T1312" s="134"/>
    </row>
    <row r="1313" spans="17:20" ht="30" customHeight="1">
      <c r="Q1313" s="11"/>
      <c r="R1313" s="134"/>
      <c r="S1313" s="134"/>
      <c r="T1313" s="134"/>
    </row>
    <row r="1314" spans="17:20" ht="30" customHeight="1">
      <c r="Q1314" s="11"/>
      <c r="R1314" s="134"/>
      <c r="S1314" s="134"/>
      <c r="T1314" s="134"/>
    </row>
    <row r="1315" spans="17:20" ht="30" customHeight="1">
      <c r="Q1315" s="11"/>
      <c r="R1315" s="134"/>
      <c r="S1315" s="134"/>
      <c r="T1315" s="134"/>
    </row>
    <row r="1316" spans="17:20" ht="30" customHeight="1">
      <c r="Q1316" s="11"/>
      <c r="R1316" s="134"/>
      <c r="S1316" s="134"/>
      <c r="T1316" s="134"/>
    </row>
    <row r="1317" spans="17:20" ht="30" customHeight="1">
      <c r="Q1317" s="11"/>
      <c r="R1317" s="134"/>
      <c r="S1317" s="134"/>
      <c r="T1317" s="134"/>
    </row>
    <row r="1318" spans="17:20" ht="30" customHeight="1">
      <c r="Q1318" s="11"/>
      <c r="R1318" s="134"/>
      <c r="S1318" s="134"/>
      <c r="T1318" s="134"/>
    </row>
    <row r="1319" spans="17:20" ht="30" customHeight="1">
      <c r="Q1319" s="11"/>
      <c r="R1319" s="134"/>
      <c r="S1319" s="134"/>
      <c r="T1319" s="134"/>
    </row>
    <row r="1320" spans="17:20" ht="30" customHeight="1">
      <c r="Q1320" s="11"/>
      <c r="R1320" s="134"/>
      <c r="S1320" s="134"/>
      <c r="T1320" s="134"/>
    </row>
    <row r="1321" spans="17:20" ht="30" customHeight="1">
      <c r="Q1321" s="11"/>
      <c r="R1321" s="134"/>
      <c r="S1321" s="134"/>
      <c r="T1321" s="134"/>
    </row>
    <row r="1322" spans="1:20" s="130" customFormat="1" ht="30" customHeight="1">
      <c r="A1322" s="157"/>
      <c r="B1322" s="98"/>
      <c r="C1322" s="99"/>
      <c r="D1322" s="61"/>
      <c r="E1322" s="68"/>
      <c r="F1322" s="104"/>
      <c r="G1322" s="104"/>
      <c r="H1322" s="104"/>
      <c r="I1322" s="104"/>
      <c r="J1322" s="104"/>
      <c r="K1322" s="104"/>
      <c r="L1322" s="104"/>
      <c r="M1322" s="104"/>
      <c r="N1322" s="104"/>
      <c r="O1322" s="104"/>
      <c r="P1322" s="104"/>
      <c r="Q1322" s="11"/>
      <c r="R1322" s="134"/>
      <c r="S1322" s="134"/>
      <c r="T1322" s="134"/>
    </row>
    <row r="1323" spans="17:20" ht="30" customHeight="1">
      <c r="Q1323" s="11"/>
      <c r="R1323" s="134"/>
      <c r="S1323" s="134"/>
      <c r="T1323" s="134"/>
    </row>
    <row r="1324" spans="17:20" ht="30" customHeight="1">
      <c r="Q1324" s="11"/>
      <c r="R1324" s="134"/>
      <c r="S1324" s="134"/>
      <c r="T1324" s="134"/>
    </row>
    <row r="1325" spans="17:20" ht="30" customHeight="1">
      <c r="Q1325" s="11"/>
      <c r="R1325" s="134"/>
      <c r="S1325" s="134"/>
      <c r="T1325" s="134"/>
    </row>
    <row r="1326" spans="17:20" ht="30" customHeight="1">
      <c r="Q1326" s="11"/>
      <c r="R1326" s="134"/>
      <c r="S1326" s="134"/>
      <c r="T1326" s="134"/>
    </row>
    <row r="1327" spans="17:20" ht="30" customHeight="1">
      <c r="Q1327" s="11"/>
      <c r="R1327" s="134"/>
      <c r="S1327" s="134"/>
      <c r="T1327" s="134"/>
    </row>
    <row r="1328" spans="17:20" ht="30" customHeight="1">
      <c r="Q1328" s="11"/>
      <c r="R1328" s="134"/>
      <c r="S1328" s="134"/>
      <c r="T1328" s="134"/>
    </row>
    <row r="1329" spans="17:20" ht="30" customHeight="1">
      <c r="Q1329" s="20"/>
      <c r="R1329" s="280"/>
      <c r="S1329" s="280"/>
      <c r="T1329" s="134"/>
    </row>
    <row r="1330" spans="17:20" ht="30" customHeight="1">
      <c r="Q1330" s="11"/>
      <c r="R1330" s="134"/>
      <c r="S1330" s="134"/>
      <c r="T1330" s="134"/>
    </row>
    <row r="1331" spans="17:20" ht="30" customHeight="1">
      <c r="Q1331" s="11"/>
      <c r="R1331" s="134"/>
      <c r="S1331" s="134"/>
      <c r="T1331" s="134"/>
    </row>
    <row r="1332" spans="17:20" ht="30" customHeight="1">
      <c r="Q1332" s="11"/>
      <c r="R1332" s="134"/>
      <c r="S1332" s="134"/>
      <c r="T1332" s="134"/>
    </row>
    <row r="1333" spans="1:20" s="46" customFormat="1" ht="30" customHeight="1">
      <c r="A1333" s="157"/>
      <c r="B1333" s="98"/>
      <c r="C1333" s="99"/>
      <c r="D1333" s="61"/>
      <c r="E1333" s="68"/>
      <c r="F1333" s="104"/>
      <c r="G1333" s="104"/>
      <c r="H1333" s="104"/>
      <c r="I1333" s="104"/>
      <c r="J1333" s="104"/>
      <c r="K1333" s="104"/>
      <c r="L1333" s="104"/>
      <c r="M1333" s="104"/>
      <c r="N1333" s="104"/>
      <c r="O1333" s="104"/>
      <c r="P1333" s="104"/>
      <c r="Q1333" s="11"/>
      <c r="R1333" s="134"/>
      <c r="S1333" s="134"/>
      <c r="T1333" s="134"/>
    </row>
    <row r="1334" spans="17:20" ht="30" customHeight="1">
      <c r="Q1334" s="11"/>
      <c r="R1334" s="134"/>
      <c r="S1334" s="134"/>
      <c r="T1334" s="134"/>
    </row>
    <row r="1335" spans="17:20" ht="30" customHeight="1">
      <c r="Q1335" s="11"/>
      <c r="R1335" s="134"/>
      <c r="S1335" s="134"/>
      <c r="T1335" s="134"/>
    </row>
    <row r="1336" spans="17:20" ht="30" customHeight="1">
      <c r="Q1336" s="11"/>
      <c r="R1336" s="134"/>
      <c r="S1336" s="134"/>
      <c r="T1336" s="134"/>
    </row>
    <row r="1337" spans="17:20" ht="30" customHeight="1">
      <c r="Q1337" s="11"/>
      <c r="R1337" s="134"/>
      <c r="S1337" s="134"/>
      <c r="T1337" s="134"/>
    </row>
    <row r="1338" spans="17:20" ht="30" customHeight="1">
      <c r="Q1338" s="11"/>
      <c r="R1338" s="134"/>
      <c r="S1338" s="134"/>
      <c r="T1338" s="134"/>
    </row>
    <row r="1339" spans="17:20" ht="30" customHeight="1">
      <c r="Q1339" s="11"/>
      <c r="R1339" s="134"/>
      <c r="S1339" s="134"/>
      <c r="T1339" s="134"/>
    </row>
    <row r="1340" spans="17:20" ht="30" customHeight="1">
      <c r="Q1340" s="42"/>
      <c r="R1340" s="134"/>
      <c r="S1340" s="134"/>
      <c r="T1340" s="134"/>
    </row>
    <row r="1341" spans="1:20" s="46" customFormat="1" ht="30" customHeight="1">
      <c r="A1341" s="157"/>
      <c r="B1341" s="98"/>
      <c r="C1341" s="99"/>
      <c r="D1341" s="61"/>
      <c r="E1341" s="68"/>
      <c r="F1341" s="104"/>
      <c r="G1341" s="104"/>
      <c r="H1341" s="104"/>
      <c r="I1341" s="104"/>
      <c r="J1341" s="104"/>
      <c r="K1341" s="104"/>
      <c r="L1341" s="104"/>
      <c r="M1341" s="104"/>
      <c r="N1341" s="104"/>
      <c r="O1341" s="104"/>
      <c r="P1341" s="104"/>
      <c r="Q1341" s="11"/>
      <c r="R1341" s="134"/>
      <c r="S1341" s="134"/>
      <c r="T1341" s="134"/>
    </row>
    <row r="1342" spans="17:20" ht="30" customHeight="1">
      <c r="Q1342" s="11"/>
      <c r="R1342" s="134"/>
      <c r="S1342" s="134"/>
      <c r="T1342" s="134"/>
    </row>
    <row r="1343" spans="17:20" ht="30" customHeight="1">
      <c r="Q1343" s="117"/>
      <c r="R1343" s="134"/>
      <c r="S1343" s="134"/>
      <c r="T1343" s="134"/>
    </row>
    <row r="1344" spans="17:20" ht="30" customHeight="1">
      <c r="Q1344" s="117"/>
      <c r="R1344" s="134"/>
      <c r="S1344" s="134"/>
      <c r="T1344" s="134"/>
    </row>
    <row r="1345" spans="17:20" ht="30" customHeight="1">
      <c r="Q1345" s="121"/>
      <c r="R1345" s="134"/>
      <c r="S1345" s="134"/>
      <c r="T1345" s="134"/>
    </row>
    <row r="1346" spans="17:20" ht="30" customHeight="1">
      <c r="Q1346" s="121"/>
      <c r="R1346" s="134"/>
      <c r="S1346" s="134"/>
      <c r="T1346" s="134"/>
    </row>
    <row r="1347" spans="17:20" ht="30" customHeight="1">
      <c r="Q1347" s="21"/>
      <c r="R1347" s="134"/>
      <c r="S1347" s="134"/>
      <c r="T1347" s="134"/>
    </row>
    <row r="1348" spans="17:20" ht="30" customHeight="1">
      <c r="Q1348" s="134"/>
      <c r="R1348" s="134"/>
      <c r="S1348" s="134"/>
      <c r="T1348" s="134"/>
    </row>
    <row r="1349" spans="17:20" ht="30" customHeight="1">
      <c r="Q1349" s="11"/>
      <c r="R1349" s="134"/>
      <c r="S1349" s="134"/>
      <c r="T1349" s="134"/>
    </row>
    <row r="1350" spans="17:20" ht="30" customHeight="1">
      <c r="Q1350" s="11"/>
      <c r="R1350" s="134"/>
      <c r="S1350" s="134"/>
      <c r="T1350" s="134"/>
    </row>
    <row r="1351" spans="17:20" ht="30" customHeight="1">
      <c r="Q1351" s="11"/>
      <c r="R1351" s="134"/>
      <c r="S1351" s="134"/>
      <c r="T1351" s="134"/>
    </row>
    <row r="1352" spans="17:20" ht="30" customHeight="1">
      <c r="Q1352" s="11"/>
      <c r="R1352" s="134"/>
      <c r="S1352" s="134"/>
      <c r="T1352" s="134"/>
    </row>
    <row r="1353" spans="17:20" ht="30" customHeight="1">
      <c r="Q1353" s="11"/>
      <c r="R1353" s="134"/>
      <c r="S1353" s="134"/>
      <c r="T1353" s="134"/>
    </row>
    <row r="1354" spans="17:20" ht="30" customHeight="1">
      <c r="Q1354" s="11"/>
      <c r="R1354" s="134"/>
      <c r="S1354" s="134"/>
      <c r="T1354" s="134"/>
    </row>
    <row r="1355" spans="17:20" ht="30" customHeight="1">
      <c r="Q1355" s="11"/>
      <c r="R1355" s="134"/>
      <c r="S1355" s="134"/>
      <c r="T1355" s="134"/>
    </row>
    <row r="1356" spans="17:20" ht="30" customHeight="1">
      <c r="Q1356" s="11"/>
      <c r="R1356" s="134"/>
      <c r="S1356" s="134"/>
      <c r="T1356" s="134"/>
    </row>
    <row r="1357" spans="17:20" ht="30" customHeight="1">
      <c r="Q1357" s="11"/>
      <c r="R1357" s="134"/>
      <c r="S1357" s="134"/>
      <c r="T1357" s="134"/>
    </row>
    <row r="1358" spans="17:20" ht="30" customHeight="1">
      <c r="Q1358" s="11"/>
      <c r="R1358" s="134"/>
      <c r="S1358" s="134"/>
      <c r="T1358" s="134"/>
    </row>
    <row r="1359" spans="17:20" ht="30" customHeight="1">
      <c r="Q1359" s="11"/>
      <c r="R1359" s="134"/>
      <c r="S1359" s="134"/>
      <c r="T1359" s="134"/>
    </row>
    <row r="1360" spans="17:20" ht="30" customHeight="1">
      <c r="Q1360" s="11"/>
      <c r="R1360" s="134"/>
      <c r="S1360" s="134"/>
      <c r="T1360" s="134"/>
    </row>
    <row r="1361" spans="17:20" ht="30" customHeight="1">
      <c r="Q1361" s="11"/>
      <c r="R1361" s="134"/>
      <c r="S1361" s="134"/>
      <c r="T1361" s="134"/>
    </row>
    <row r="1362" spans="17:20" ht="30" customHeight="1">
      <c r="Q1362" s="11"/>
      <c r="R1362" s="134"/>
      <c r="S1362" s="134"/>
      <c r="T1362" s="134"/>
    </row>
    <row r="1363" spans="17:20" ht="30" customHeight="1">
      <c r="Q1363" s="11"/>
      <c r="R1363" s="134"/>
      <c r="S1363" s="134"/>
      <c r="T1363" s="134"/>
    </row>
    <row r="1364" spans="17:20" ht="30" customHeight="1">
      <c r="Q1364" s="11"/>
      <c r="R1364" s="134"/>
      <c r="S1364" s="134"/>
      <c r="T1364" s="134"/>
    </row>
    <row r="1365" spans="17:20" ht="30" customHeight="1">
      <c r="Q1365" s="11"/>
      <c r="R1365" s="134"/>
      <c r="S1365" s="134"/>
      <c r="T1365" s="134"/>
    </row>
    <row r="1366" spans="17:20" ht="30" customHeight="1">
      <c r="Q1366" s="11"/>
      <c r="R1366" s="134"/>
      <c r="S1366" s="134"/>
      <c r="T1366" s="134"/>
    </row>
    <row r="1367" spans="17:20" ht="30" customHeight="1">
      <c r="Q1367" s="11"/>
      <c r="R1367" s="134"/>
      <c r="S1367" s="134"/>
      <c r="T1367" s="134"/>
    </row>
    <row r="1368" spans="17:20" ht="30" customHeight="1">
      <c r="Q1368" s="11"/>
      <c r="R1368" s="134"/>
      <c r="S1368" s="134"/>
      <c r="T1368" s="134"/>
    </row>
    <row r="1369" spans="17:20" ht="30" customHeight="1">
      <c r="Q1369" s="11"/>
      <c r="R1369" s="134"/>
      <c r="S1369" s="134"/>
      <c r="T1369" s="134"/>
    </row>
    <row r="1370" spans="17:20" ht="30" customHeight="1">
      <c r="Q1370" s="11"/>
      <c r="R1370" s="134"/>
      <c r="S1370" s="134"/>
      <c r="T1370" s="134"/>
    </row>
    <row r="1371" spans="17:20" ht="30" customHeight="1">
      <c r="Q1371" s="11"/>
      <c r="R1371" s="134"/>
      <c r="S1371" s="134"/>
      <c r="T1371" s="134"/>
    </row>
    <row r="1372" spans="17:20" ht="30" customHeight="1">
      <c r="Q1372" s="11"/>
      <c r="R1372" s="134"/>
      <c r="S1372" s="134"/>
      <c r="T1372" s="134"/>
    </row>
    <row r="1373" spans="17:20" ht="30" customHeight="1">
      <c r="Q1373" s="11"/>
      <c r="R1373" s="134"/>
      <c r="S1373" s="134"/>
      <c r="T1373" s="134"/>
    </row>
    <row r="1374" spans="17:20" ht="30" customHeight="1">
      <c r="Q1374" s="11"/>
      <c r="R1374" s="134"/>
      <c r="S1374" s="134"/>
      <c r="T1374" s="134"/>
    </row>
    <row r="1375" spans="17:20" ht="30" customHeight="1">
      <c r="Q1375" s="11"/>
      <c r="R1375" s="134"/>
      <c r="S1375" s="134"/>
      <c r="T1375" s="134"/>
    </row>
    <row r="1376" spans="17:20" ht="30" customHeight="1">
      <c r="Q1376" s="11"/>
      <c r="R1376" s="134"/>
      <c r="S1376" s="134"/>
      <c r="T1376" s="134"/>
    </row>
    <row r="1377" spans="17:20" ht="30" customHeight="1">
      <c r="Q1377" s="11"/>
      <c r="R1377" s="134"/>
      <c r="S1377" s="134"/>
      <c r="T1377" s="134"/>
    </row>
    <row r="1378" spans="17:20" ht="30" customHeight="1">
      <c r="Q1378" s="11"/>
      <c r="R1378" s="134"/>
      <c r="S1378" s="134"/>
      <c r="T1378" s="134"/>
    </row>
    <row r="1379" spans="17:20" ht="30" customHeight="1">
      <c r="Q1379" s="11"/>
      <c r="R1379" s="134"/>
      <c r="S1379" s="134"/>
      <c r="T1379" s="134"/>
    </row>
    <row r="1380" spans="17:20" ht="30" customHeight="1">
      <c r="Q1380" s="11"/>
      <c r="R1380" s="134"/>
      <c r="S1380" s="134"/>
      <c r="T1380" s="134"/>
    </row>
    <row r="1381" spans="17:20" ht="30" customHeight="1">
      <c r="Q1381" s="11"/>
      <c r="R1381" s="134"/>
      <c r="S1381" s="134"/>
      <c r="T1381" s="134"/>
    </row>
    <row r="1382" spans="17:20" ht="30" customHeight="1">
      <c r="Q1382" s="11"/>
      <c r="R1382" s="134"/>
      <c r="S1382" s="134"/>
      <c r="T1382" s="134"/>
    </row>
    <row r="1383" spans="17:20" ht="30" customHeight="1">
      <c r="Q1383" s="11"/>
      <c r="R1383" s="134"/>
      <c r="S1383" s="134"/>
      <c r="T1383" s="134"/>
    </row>
    <row r="1384" spans="17:20" ht="30" customHeight="1">
      <c r="Q1384" s="11"/>
      <c r="R1384" s="134"/>
      <c r="S1384" s="134"/>
      <c r="T1384" s="134"/>
    </row>
    <row r="1385" spans="17:20" ht="30" customHeight="1">
      <c r="Q1385" s="11"/>
      <c r="R1385" s="134"/>
      <c r="S1385" s="134"/>
      <c r="T1385" s="134"/>
    </row>
    <row r="1386" spans="17:20" ht="30" customHeight="1">
      <c r="Q1386" s="11"/>
      <c r="R1386" s="134"/>
      <c r="S1386" s="134"/>
      <c r="T1386" s="134"/>
    </row>
    <row r="1387" spans="17:20" ht="30" customHeight="1">
      <c r="Q1387" s="11"/>
      <c r="R1387" s="134"/>
      <c r="S1387" s="134"/>
      <c r="T1387" s="134"/>
    </row>
    <row r="1388" spans="17:20" ht="30" customHeight="1">
      <c r="Q1388" s="11"/>
      <c r="R1388" s="134"/>
      <c r="S1388" s="134"/>
      <c r="T1388" s="134"/>
    </row>
    <row r="1389" spans="17:20" ht="30" customHeight="1">
      <c r="Q1389" s="11"/>
      <c r="R1389" s="134"/>
      <c r="S1389" s="134"/>
      <c r="T1389" s="134"/>
    </row>
    <row r="1390" spans="17:20" ht="30" customHeight="1">
      <c r="Q1390" s="11"/>
      <c r="R1390" s="134"/>
      <c r="S1390" s="134"/>
      <c r="T1390" s="134"/>
    </row>
    <row r="1391" spans="17:20" ht="30" customHeight="1">
      <c r="Q1391" s="11"/>
      <c r="R1391" s="134"/>
      <c r="S1391" s="134"/>
      <c r="T1391" s="134"/>
    </row>
    <row r="1392" spans="17:20" ht="30" customHeight="1">
      <c r="Q1392" s="11"/>
      <c r="R1392" s="134"/>
      <c r="S1392" s="134"/>
      <c r="T1392" s="134"/>
    </row>
    <row r="1393" spans="17:20" ht="30" customHeight="1">
      <c r="Q1393" s="11"/>
      <c r="R1393" s="134"/>
      <c r="S1393" s="134"/>
      <c r="T1393" s="134"/>
    </row>
    <row r="1394" spans="17:20" ht="30" customHeight="1">
      <c r="Q1394" s="11"/>
      <c r="R1394" s="134"/>
      <c r="S1394" s="134"/>
      <c r="T1394" s="134"/>
    </row>
    <row r="1395" spans="17:20" ht="30" customHeight="1">
      <c r="Q1395" s="11"/>
      <c r="R1395" s="134"/>
      <c r="S1395" s="134"/>
      <c r="T1395" s="134"/>
    </row>
    <row r="1396" spans="17:20" ht="30" customHeight="1">
      <c r="Q1396" s="11"/>
      <c r="R1396" s="134"/>
      <c r="S1396" s="134"/>
      <c r="T1396" s="134"/>
    </row>
    <row r="1397" spans="17:20" ht="30" customHeight="1">
      <c r="Q1397" s="11"/>
      <c r="R1397" s="134"/>
      <c r="S1397" s="134"/>
      <c r="T1397" s="134"/>
    </row>
    <row r="1398" ht="30" customHeight="1">
      <c r="Q1398" s="11"/>
    </row>
    <row r="1399" ht="30" customHeight="1">
      <c r="Q1399" s="11"/>
    </row>
    <row r="1400" ht="30" customHeight="1">
      <c r="Q1400" s="11"/>
    </row>
    <row r="1401" ht="30" customHeight="1">
      <c r="Q1401" s="11"/>
    </row>
    <row r="1402" ht="30" customHeight="1">
      <c r="Q1402" s="11"/>
    </row>
    <row r="1403" ht="30" customHeight="1">
      <c r="Q1403" s="11"/>
    </row>
    <row r="1404" ht="30" customHeight="1">
      <c r="Q1404" s="11"/>
    </row>
    <row r="1405" ht="30" customHeight="1">
      <c r="Q1405" s="11"/>
    </row>
    <row r="1406" spans="1:25" s="46" customFormat="1" ht="30" customHeight="1">
      <c r="A1406" s="157"/>
      <c r="B1406" s="98"/>
      <c r="C1406" s="99"/>
      <c r="D1406" s="61"/>
      <c r="E1406" s="68"/>
      <c r="F1406" s="104"/>
      <c r="G1406" s="104"/>
      <c r="H1406" s="104"/>
      <c r="I1406" s="104"/>
      <c r="J1406" s="104"/>
      <c r="K1406" s="104"/>
      <c r="L1406" s="104"/>
      <c r="M1406" s="104"/>
      <c r="N1406" s="104"/>
      <c r="O1406" s="104"/>
      <c r="P1406" s="104"/>
      <c r="Q1406" s="11"/>
      <c r="R1406" s="127"/>
      <c r="S1406" s="127"/>
      <c r="V1406" s="127"/>
      <c r="W1406" s="127"/>
      <c r="X1406" s="127"/>
      <c r="Y1406" s="127"/>
    </row>
    <row r="1407" ht="30" customHeight="1">
      <c r="Q1407" s="11"/>
    </row>
    <row r="1408" ht="30" customHeight="1">
      <c r="Q1408" s="11"/>
    </row>
    <row r="1409" ht="30" customHeight="1">
      <c r="Q1409" s="11"/>
    </row>
    <row r="1410" ht="30" customHeight="1">
      <c r="Q1410" s="11"/>
    </row>
    <row r="1411" ht="30" customHeight="1">
      <c r="Q1411" s="11"/>
    </row>
    <row r="1412" spans="1:20" s="130" customFormat="1" ht="30" customHeight="1">
      <c r="A1412" s="157"/>
      <c r="B1412" s="98"/>
      <c r="C1412" s="99"/>
      <c r="D1412" s="61"/>
      <c r="E1412" s="68"/>
      <c r="F1412" s="104"/>
      <c r="G1412" s="104"/>
      <c r="H1412" s="104"/>
      <c r="I1412" s="104"/>
      <c r="J1412" s="104"/>
      <c r="K1412" s="104"/>
      <c r="L1412" s="104"/>
      <c r="M1412" s="104"/>
      <c r="N1412" s="104"/>
      <c r="O1412" s="104"/>
      <c r="P1412" s="104"/>
      <c r="Q1412" s="11"/>
      <c r="R1412" s="127"/>
      <c r="S1412" s="127"/>
      <c r="T1412" s="127"/>
    </row>
    <row r="1413" spans="17:19" ht="30" customHeight="1">
      <c r="Q1413" s="42"/>
      <c r="R1413" s="46"/>
      <c r="S1413" s="46"/>
    </row>
    <row r="1414" ht="30" customHeight="1">
      <c r="Q1414" s="11"/>
    </row>
    <row r="1415" spans="17:25" ht="30" customHeight="1">
      <c r="Q1415" s="12"/>
      <c r="V1415" s="46"/>
      <c r="W1415" s="46"/>
      <c r="X1415" s="46"/>
      <c r="Y1415" s="46"/>
    </row>
    <row r="1416" ht="30" customHeight="1">
      <c r="Q1416" s="12"/>
    </row>
    <row r="1417" ht="30" customHeight="1">
      <c r="Q1417" s="15"/>
    </row>
    <row r="1418" ht="30" customHeight="1">
      <c r="Q1418" s="15"/>
    </row>
    <row r="1419" spans="17:19" ht="30" customHeight="1">
      <c r="Q1419" s="15"/>
      <c r="R1419" s="130"/>
      <c r="S1419" s="130"/>
    </row>
    <row r="1420" ht="30" customHeight="1">
      <c r="Q1420" s="15"/>
    </row>
    <row r="1421" ht="30" customHeight="1">
      <c r="Q1421" s="15"/>
    </row>
    <row r="1422" ht="30" customHeight="1">
      <c r="Q1422" s="15"/>
    </row>
    <row r="1423" ht="30" customHeight="1">
      <c r="Q1423" s="12"/>
    </row>
    <row r="1424" ht="30" customHeight="1">
      <c r="Q1424" s="12"/>
    </row>
    <row r="1425" ht="30" customHeight="1">
      <c r="Q1425" s="21"/>
    </row>
    <row r="1426" ht="30" customHeight="1">
      <c r="Q1426" s="142"/>
    </row>
    <row r="1427" ht="30" customHeight="1">
      <c r="Q1427" s="11"/>
    </row>
    <row r="1428" spans="1:25" s="46" customFormat="1" ht="30" customHeight="1">
      <c r="A1428" s="157"/>
      <c r="B1428" s="98"/>
      <c r="C1428" s="99"/>
      <c r="D1428" s="61"/>
      <c r="E1428" s="68"/>
      <c r="F1428" s="104"/>
      <c r="G1428" s="104"/>
      <c r="H1428" s="104"/>
      <c r="I1428" s="104"/>
      <c r="J1428" s="104"/>
      <c r="K1428" s="104"/>
      <c r="L1428" s="104"/>
      <c r="M1428" s="104"/>
      <c r="N1428" s="104"/>
      <c r="O1428" s="104"/>
      <c r="P1428" s="104"/>
      <c r="Q1428" s="11"/>
      <c r="R1428" s="127"/>
      <c r="S1428" s="127"/>
      <c r="V1428" s="127"/>
      <c r="W1428" s="127"/>
      <c r="X1428" s="127"/>
      <c r="Y1428" s="127"/>
    </row>
    <row r="1429" ht="30" customHeight="1">
      <c r="Q1429" s="11"/>
    </row>
    <row r="1430" ht="30" customHeight="1">
      <c r="Q1430" s="11"/>
    </row>
    <row r="1431" ht="30" customHeight="1">
      <c r="Q1431" s="11"/>
    </row>
    <row r="1432" ht="30" customHeight="1">
      <c r="Q1432" s="11"/>
    </row>
    <row r="1433" ht="30" customHeight="1">
      <c r="Q1433" s="11"/>
    </row>
    <row r="1434" ht="30" customHeight="1">
      <c r="Q1434" s="11"/>
    </row>
    <row r="1435" spans="17:19" ht="30" customHeight="1">
      <c r="Q1435" s="42"/>
      <c r="R1435" s="46"/>
      <c r="S1435" s="46"/>
    </row>
    <row r="1436" ht="30" customHeight="1">
      <c r="Q1436" s="11"/>
    </row>
    <row r="1437" spans="17:25" ht="30" customHeight="1">
      <c r="Q1437" s="11"/>
      <c r="V1437" s="46"/>
      <c r="W1437" s="46"/>
      <c r="X1437" s="46"/>
      <c r="Y1437" s="46"/>
    </row>
    <row r="1438" ht="30" customHeight="1">
      <c r="Q1438" s="11"/>
    </row>
    <row r="1439" ht="30" customHeight="1">
      <c r="Q1439" s="11"/>
    </row>
    <row r="1440" ht="30" customHeight="1">
      <c r="Q1440" s="11"/>
    </row>
    <row r="1441" ht="30" customHeight="1">
      <c r="Q1441" s="11"/>
    </row>
    <row r="1442" ht="30" customHeight="1">
      <c r="Q1442" s="11"/>
    </row>
    <row r="1443" ht="30" customHeight="1">
      <c r="Q1443" s="11"/>
    </row>
    <row r="1444" ht="30" customHeight="1">
      <c r="Q1444" s="11"/>
    </row>
    <row r="1445" ht="30" customHeight="1">
      <c r="Q1445" s="11"/>
    </row>
    <row r="1446" ht="30" customHeight="1">
      <c r="Q1446" s="11"/>
    </row>
    <row r="1447" ht="30" customHeight="1">
      <c r="Q1447" s="11"/>
    </row>
    <row r="1448" ht="30" customHeight="1">
      <c r="Q1448" s="11"/>
    </row>
    <row r="1449" ht="30" customHeight="1">
      <c r="Q1449" s="11"/>
    </row>
    <row r="1450" ht="30" customHeight="1">
      <c r="Q1450" s="11"/>
    </row>
    <row r="1451" ht="30" customHeight="1">
      <c r="Q1451" s="11"/>
    </row>
    <row r="1452" ht="30" customHeight="1">
      <c r="Q1452" s="11"/>
    </row>
    <row r="1453" ht="30" customHeight="1">
      <c r="Q1453" s="11"/>
    </row>
    <row r="1454" ht="30" customHeight="1">
      <c r="Q1454" s="11"/>
    </row>
    <row r="1455" ht="30" customHeight="1">
      <c r="Q1455" s="11"/>
    </row>
    <row r="1456" ht="30" customHeight="1">
      <c r="Q1456" s="11"/>
    </row>
    <row r="1457" ht="30" customHeight="1">
      <c r="Q1457" s="11"/>
    </row>
    <row r="1458" ht="30" customHeight="1">
      <c r="Q1458" s="11"/>
    </row>
    <row r="1459" ht="30" customHeight="1">
      <c r="Q1459" s="11"/>
    </row>
    <row r="1460" spans="17:19" ht="30" customHeight="1">
      <c r="Q1460" s="11"/>
      <c r="R1460" s="130"/>
      <c r="S1460" s="130"/>
    </row>
    <row r="1461" ht="30" customHeight="1">
      <c r="Q1461" s="11"/>
    </row>
    <row r="1462" ht="30" customHeight="1">
      <c r="Q1462" s="11"/>
    </row>
    <row r="1463" ht="30" customHeight="1">
      <c r="Q1463" s="11"/>
    </row>
    <row r="1464" ht="30" customHeight="1">
      <c r="Q1464" s="11"/>
    </row>
    <row r="1465" ht="30" customHeight="1">
      <c r="Q1465" s="11"/>
    </row>
    <row r="1466" ht="30" customHeight="1">
      <c r="Q1466" s="11"/>
    </row>
    <row r="1467" ht="30" customHeight="1">
      <c r="Q1467" s="11"/>
    </row>
    <row r="1468" ht="30" customHeight="1">
      <c r="Q1468" s="11"/>
    </row>
    <row r="1469" ht="30" customHeight="1">
      <c r="Q1469" s="11"/>
    </row>
    <row r="1470" ht="30" customHeight="1">
      <c r="Q1470" s="11"/>
    </row>
    <row r="1471" ht="30" customHeight="1">
      <c r="Q1471" s="11"/>
    </row>
    <row r="1472" ht="30" customHeight="1">
      <c r="Q1472" s="11"/>
    </row>
    <row r="1473" spans="1:17" s="130" customFormat="1" ht="30" customHeight="1">
      <c r="A1473" s="157"/>
      <c r="B1473" s="98"/>
      <c r="C1473" s="99"/>
      <c r="D1473" s="61"/>
      <c r="E1473" s="68"/>
      <c r="F1473" s="104"/>
      <c r="G1473" s="104"/>
      <c r="H1473" s="104"/>
      <c r="I1473" s="104"/>
      <c r="J1473" s="104"/>
      <c r="K1473" s="104"/>
      <c r="L1473" s="104"/>
      <c r="M1473" s="104"/>
      <c r="N1473" s="104"/>
      <c r="O1473" s="104"/>
      <c r="P1473" s="104"/>
      <c r="Q1473" s="11"/>
    </row>
    <row r="1474" ht="30" customHeight="1">
      <c r="Q1474" s="11"/>
    </row>
    <row r="1475" ht="30" customHeight="1">
      <c r="Q1475" s="11"/>
    </row>
    <row r="1476" ht="30" customHeight="1">
      <c r="Q1476" s="11"/>
    </row>
    <row r="1477" ht="30" customHeight="1">
      <c r="Q1477" s="11"/>
    </row>
    <row r="1478" ht="30" customHeight="1">
      <c r="Q1478" s="11"/>
    </row>
    <row r="1479" ht="30" customHeight="1">
      <c r="Q1479" s="11"/>
    </row>
    <row r="1480" ht="30" customHeight="1">
      <c r="Q1480" s="11"/>
    </row>
    <row r="1481" ht="30" customHeight="1">
      <c r="Q1481" s="11"/>
    </row>
    <row r="1482" ht="30" customHeight="1">
      <c r="Q1482" s="11"/>
    </row>
    <row r="1483" ht="30" customHeight="1">
      <c r="Q1483" s="11"/>
    </row>
    <row r="1484" ht="30" customHeight="1">
      <c r="Q1484" s="11"/>
    </row>
    <row r="1485" ht="30" customHeight="1">
      <c r="Q1485" s="11"/>
    </row>
    <row r="1486" spans="1:19" s="130" customFormat="1" ht="30" customHeight="1">
      <c r="A1486" s="157"/>
      <c r="B1486" s="98"/>
      <c r="C1486" s="99"/>
      <c r="D1486" s="61"/>
      <c r="E1486" s="68"/>
      <c r="F1486" s="104"/>
      <c r="G1486" s="104"/>
      <c r="H1486" s="104"/>
      <c r="I1486" s="104"/>
      <c r="J1486" s="104"/>
      <c r="K1486" s="104"/>
      <c r="L1486" s="104"/>
      <c r="M1486" s="104"/>
      <c r="N1486" s="104"/>
      <c r="O1486" s="104"/>
      <c r="P1486" s="104"/>
      <c r="Q1486" s="11"/>
      <c r="R1486" s="127"/>
      <c r="S1486" s="127"/>
    </row>
    <row r="1487" ht="42.75" customHeight="1">
      <c r="Q1487" s="11"/>
    </row>
    <row r="1488" ht="38.25" customHeight="1">
      <c r="Q1488" s="11"/>
    </row>
    <row r="1489" spans="17:19" ht="32.25" customHeight="1">
      <c r="Q1489" s="11"/>
      <c r="R1489" s="130"/>
      <c r="S1489" s="130"/>
    </row>
    <row r="1490" ht="30" customHeight="1">
      <c r="Q1490" s="11"/>
    </row>
    <row r="1491" ht="24.75" customHeight="1">
      <c r="Q1491" s="11"/>
    </row>
    <row r="1492" ht="24.75" customHeight="1">
      <c r="Q1492" s="11"/>
    </row>
    <row r="1493" ht="24.75" customHeight="1">
      <c r="Q1493" s="11"/>
    </row>
    <row r="1494" ht="24.75" customHeight="1">
      <c r="Q1494" s="11"/>
    </row>
    <row r="1495" ht="24.75" customHeight="1">
      <c r="Q1495" s="11"/>
    </row>
    <row r="1496" ht="24.75" customHeight="1">
      <c r="Q1496" s="12"/>
    </row>
    <row r="1497" ht="24.75" customHeight="1">
      <c r="Q1497" s="12"/>
    </row>
    <row r="1498" ht="24.75" customHeight="1">
      <c r="Q1498" s="12"/>
    </row>
    <row r="1499" ht="24.75" customHeight="1">
      <c r="Q1499" s="12"/>
    </row>
    <row r="1500" ht="24.75" customHeight="1"/>
    <row r="1501" ht="24.75" customHeight="1"/>
    <row r="1502" ht="24.75" customHeight="1"/>
    <row r="1503" ht="24.75" customHeight="1"/>
    <row r="1504" ht="30" customHeight="1"/>
    <row r="1505" ht="60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8" ht="45" customHeight="1"/>
  </sheetData>
  <sheetProtection password="CF52" sheet="1"/>
  <autoFilter ref="A1:A668"/>
  <mergeCells count="238">
    <mergeCell ref="A548:C548"/>
    <mergeCell ref="A365:C365"/>
    <mergeCell ref="A237:C237"/>
    <mergeCell ref="A251:C251"/>
    <mergeCell ref="A368:C368"/>
    <mergeCell ref="A277:C277"/>
    <mergeCell ref="A533:C533"/>
    <mergeCell ref="A341:C341"/>
    <mergeCell ref="B530:B531"/>
    <mergeCell ref="A370:C370"/>
    <mergeCell ref="A432:C432"/>
    <mergeCell ref="A198:A199"/>
    <mergeCell ref="A154:C154"/>
    <mergeCell ref="B198:B199"/>
    <mergeCell ref="C198:C199"/>
    <mergeCell ref="A275:C275"/>
    <mergeCell ref="A276:C276"/>
    <mergeCell ref="A222:D222"/>
    <mergeCell ref="D198:H198"/>
    <mergeCell ref="A157:C157"/>
    <mergeCell ref="A27:P27"/>
    <mergeCell ref="A28:C28"/>
    <mergeCell ref="A156:D156"/>
    <mergeCell ref="A594:C594"/>
    <mergeCell ref="A654:C654"/>
    <mergeCell ref="A613:C613"/>
    <mergeCell ref="A150:C150"/>
    <mergeCell ref="A132:C132"/>
    <mergeCell ref="B137:B138"/>
    <mergeCell ref="A35:C35"/>
    <mergeCell ref="A655:C655"/>
    <mergeCell ref="A597:D597"/>
    <mergeCell ref="A14:C14"/>
    <mergeCell ref="A92:C92"/>
    <mergeCell ref="A366:C366"/>
    <mergeCell ref="A490:C490"/>
    <mergeCell ref="A464:C464"/>
    <mergeCell ref="A87:C87"/>
    <mergeCell ref="A69:C69"/>
    <mergeCell ref="A70:C70"/>
    <mergeCell ref="A662:D662"/>
    <mergeCell ref="A661:D661"/>
    <mergeCell ref="A550:D550"/>
    <mergeCell ref="A570:C570"/>
    <mergeCell ref="A616:C616"/>
    <mergeCell ref="A595:C595"/>
    <mergeCell ref="A653:C653"/>
    <mergeCell ref="C599:C600"/>
    <mergeCell ref="A617:D617"/>
    <mergeCell ref="A657:D657"/>
    <mergeCell ref="A658:D658"/>
    <mergeCell ref="A596:C596"/>
    <mergeCell ref="B599:B600"/>
    <mergeCell ref="A656:C656"/>
    <mergeCell ref="A632:C632"/>
    <mergeCell ref="A549:C549"/>
    <mergeCell ref="A557:C557"/>
    <mergeCell ref="A643:C643"/>
    <mergeCell ref="A648:C648"/>
    <mergeCell ref="A618:C618"/>
    <mergeCell ref="A7:D7"/>
    <mergeCell ref="A155:C155"/>
    <mergeCell ref="A133:C133"/>
    <mergeCell ref="A8:C8"/>
    <mergeCell ref="A136:P136"/>
    <mergeCell ref="I137:L137"/>
    <mergeCell ref="A134:C134"/>
    <mergeCell ref="A18:C18"/>
    <mergeCell ref="A23:C23"/>
    <mergeCell ref="A24:D24"/>
    <mergeCell ref="A52:C52"/>
    <mergeCell ref="A76:C76"/>
    <mergeCell ref="A71:D71"/>
    <mergeCell ref="A73:A74"/>
    <mergeCell ref="B73:B74"/>
    <mergeCell ref="A68:C68"/>
    <mergeCell ref="A64:C64"/>
    <mergeCell ref="A84:C84"/>
    <mergeCell ref="A93:D93"/>
    <mergeCell ref="A88:C88"/>
    <mergeCell ref="A139:D139"/>
    <mergeCell ref="A72:P72"/>
    <mergeCell ref="I73:L73"/>
    <mergeCell ref="M73:P73"/>
    <mergeCell ref="A75:D75"/>
    <mergeCell ref="M137:P137"/>
    <mergeCell ref="A146:C146"/>
    <mergeCell ref="A140:C140"/>
    <mergeCell ref="A100:C100"/>
    <mergeCell ref="A121:C121"/>
    <mergeCell ref="A128:C128"/>
    <mergeCell ref="A137:A138"/>
    <mergeCell ref="A131:C131"/>
    <mergeCell ref="A135:D135"/>
    <mergeCell ref="C137:C138"/>
    <mergeCell ref="D137:H137"/>
    <mergeCell ref="A166:C166"/>
    <mergeCell ref="A179:C179"/>
    <mergeCell ref="A200:D200"/>
    <mergeCell ref="A195:C195"/>
    <mergeCell ref="A194:C194"/>
    <mergeCell ref="A193:C193"/>
    <mergeCell ref="A197:P197"/>
    <mergeCell ref="A188:C188"/>
    <mergeCell ref="A196:D196"/>
    <mergeCell ref="A201:C201"/>
    <mergeCell ref="A215:C215"/>
    <mergeCell ref="A218:C218"/>
    <mergeCell ref="A336:C336"/>
    <mergeCell ref="D280:H280"/>
    <mergeCell ref="A221:C221"/>
    <mergeCell ref="A300:C300"/>
    <mergeCell ref="A278:D278"/>
    <mergeCell ref="A261:C261"/>
    <mergeCell ref="A324:C324"/>
    <mergeCell ref="A343:C343"/>
    <mergeCell ref="A283:C283"/>
    <mergeCell ref="A290:C290"/>
    <mergeCell ref="A293:C293"/>
    <mergeCell ref="A298:C298"/>
    <mergeCell ref="A299:D299"/>
    <mergeCell ref="A307:C307"/>
    <mergeCell ref="A367:D367"/>
    <mergeCell ref="A344:D344"/>
    <mergeCell ref="A346:A347"/>
    <mergeCell ref="D346:H346"/>
    <mergeCell ref="I599:L599"/>
    <mergeCell ref="M599:P599"/>
    <mergeCell ref="A598:P598"/>
    <mergeCell ref="A591:C591"/>
    <mergeCell ref="D599:H599"/>
    <mergeCell ref="A541:C541"/>
    <mergeCell ref="A532:D532"/>
    <mergeCell ref="A544:C544"/>
    <mergeCell ref="D530:H530"/>
    <mergeCell ref="A412:A413"/>
    <mergeCell ref="B412:B413"/>
    <mergeCell ref="C412:C413"/>
    <mergeCell ref="A414:D414"/>
    <mergeCell ref="A425:C425"/>
    <mergeCell ref="A415:C415"/>
    <mergeCell ref="C530:C531"/>
    <mergeCell ref="A377:C377"/>
    <mergeCell ref="A391:C391"/>
    <mergeCell ref="A404:C404"/>
    <mergeCell ref="A407:C407"/>
    <mergeCell ref="I530:L530"/>
    <mergeCell ref="M530:P530"/>
    <mergeCell ref="A529:P529"/>
    <mergeCell ref="D469:H469"/>
    <mergeCell ref="I469:L469"/>
    <mergeCell ref="D412:H412"/>
    <mergeCell ref="A530:A531"/>
    <mergeCell ref="A486:C486"/>
    <mergeCell ref="A451:C451"/>
    <mergeCell ref="A469:A470"/>
    <mergeCell ref="A491:D491"/>
    <mergeCell ref="A422:C422"/>
    <mergeCell ref="A426:C426"/>
    <mergeCell ref="A431:D431"/>
    <mergeCell ref="A430:C430"/>
    <mergeCell ref="A468:P468"/>
    <mergeCell ref="A458:C458"/>
    <mergeCell ref="A461:C461"/>
    <mergeCell ref="A609:C609"/>
    <mergeCell ref="A602:C602"/>
    <mergeCell ref="A601:D601"/>
    <mergeCell ref="A528:D528"/>
    <mergeCell ref="A527:C527"/>
    <mergeCell ref="A525:C525"/>
    <mergeCell ref="A526:C526"/>
    <mergeCell ref="A467:D467"/>
    <mergeCell ref="M469:P469"/>
    <mergeCell ref="A494:C494"/>
    <mergeCell ref="A471:D471"/>
    <mergeCell ref="A472:C472"/>
    <mergeCell ref="A483:C483"/>
    <mergeCell ref="C346:C347"/>
    <mergeCell ref="B469:B470"/>
    <mergeCell ref="C469:C470"/>
    <mergeCell ref="A465:C465"/>
    <mergeCell ref="A466:C466"/>
    <mergeCell ref="A437:C437"/>
    <mergeCell ref="A524:C524"/>
    <mergeCell ref="I5:L5"/>
    <mergeCell ref="M5:P5"/>
    <mergeCell ref="A3:P3"/>
    <mergeCell ref="A2:P2"/>
    <mergeCell ref="C73:C74"/>
    <mergeCell ref="D73:H73"/>
    <mergeCell ref="I198:L198"/>
    <mergeCell ref="M198:P198"/>
    <mergeCell ref="B346:B347"/>
    <mergeCell ref="A1:P1"/>
    <mergeCell ref="A4:P4"/>
    <mergeCell ref="B5:B6"/>
    <mergeCell ref="D5:H5"/>
    <mergeCell ref="A5:A6"/>
    <mergeCell ref="C5:C6"/>
    <mergeCell ref="A297:C297"/>
    <mergeCell ref="A342:C342"/>
    <mergeCell ref="A270:C270"/>
    <mergeCell ref="I280:L280"/>
    <mergeCell ref="M280:P280"/>
    <mergeCell ref="A280:A281"/>
    <mergeCell ref="B280:B281"/>
    <mergeCell ref="C280:C281"/>
    <mergeCell ref="A282:D282"/>
    <mergeCell ref="A665:P665"/>
    <mergeCell ref="R324:T324"/>
    <mergeCell ref="A513:C513"/>
    <mergeCell ref="A411:P411"/>
    <mergeCell ref="I412:L412"/>
    <mergeCell ref="M412:P412"/>
    <mergeCell ref="A408:C408"/>
    <mergeCell ref="A409:C409"/>
    <mergeCell ref="A410:D410"/>
    <mergeCell ref="M346:P346"/>
    <mergeCell ref="A22:C22"/>
    <mergeCell ref="A612:C612"/>
    <mergeCell ref="A663:D663"/>
    <mergeCell ref="A664:D664"/>
    <mergeCell ref="A659:D659"/>
    <mergeCell ref="A660:D660"/>
    <mergeCell ref="A357:C357"/>
    <mergeCell ref="A361:C361"/>
    <mergeCell ref="A552:P552"/>
    <mergeCell ref="A553:C553"/>
    <mergeCell ref="A223:C223"/>
    <mergeCell ref="A95:P95"/>
    <mergeCell ref="A96:C96"/>
    <mergeCell ref="A584:C584"/>
    <mergeCell ref="A114:C114"/>
    <mergeCell ref="A345:P345"/>
    <mergeCell ref="I346:L346"/>
    <mergeCell ref="A348:D348"/>
    <mergeCell ref="A349:C349"/>
    <mergeCell ref="A279:P279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Информатика</cp:lastModifiedBy>
  <cp:lastPrinted>2020-08-24T07:46:47Z</cp:lastPrinted>
  <dcterms:created xsi:type="dcterms:W3CDTF">2009-10-19T06:28:23Z</dcterms:created>
  <dcterms:modified xsi:type="dcterms:W3CDTF">2020-08-26T04:52:56Z</dcterms:modified>
  <cp:category/>
  <cp:version/>
  <cp:contentType/>
  <cp:contentStatus/>
</cp:coreProperties>
</file>