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95" firstSheet="1" activeTab="2"/>
  </bookViews>
  <sheets>
    <sheet name="Муниципальный этап 9-11 выборка" sheetId="1" r:id="rId1"/>
    <sheet name="Школьный этап" sheetId="2" r:id="rId2"/>
    <sheet name="Качество выполнения" sheetId="3" r:id="rId3"/>
    <sheet name="Лист1" sheetId="4" r:id="rId4"/>
  </sheets>
  <definedNames>
    <definedName name="_xlnm.Print_Area" localSheetId="1">'Школьный этап'!$A$1:$K$154</definedName>
  </definedNames>
  <calcPr fullCalcOnLoad="1"/>
</workbook>
</file>

<file path=xl/comments1.xml><?xml version="1.0" encoding="utf-8"?>
<comments xmlns="http://schemas.openxmlformats.org/spreadsheetml/2006/main">
  <authors>
    <author>Seledkov</author>
  </authors>
  <commentList>
    <comment ref="D69" authorId="0">
      <text>
        <r>
          <rPr>
            <b/>
            <sz val="9"/>
            <rFont val="Tahoma"/>
            <family val="0"/>
          </rPr>
          <t>Seledkov: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<sst xmlns="http://schemas.openxmlformats.org/spreadsheetml/2006/main" count="544" uniqueCount="231">
  <si>
    <t>Английский язык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</si>
  <si>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</si>
  <si>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</si>
  <si>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</si>
  <si>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</si>
  <si>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</si>
  <si>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</si>
  <si>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Немецкий язык</t>
  </si>
  <si>
    <t>Обществознвние</t>
  </si>
  <si>
    <t>ОБЖ</t>
  </si>
  <si>
    <t>Русский язык</t>
  </si>
  <si>
    <t>Физкультура</t>
  </si>
  <si>
    <t>Физика</t>
  </si>
  <si>
    <t>Химия</t>
  </si>
  <si>
    <t>всего участников по предмету</t>
  </si>
  <si>
    <t>10 класс</t>
  </si>
  <si>
    <t>11 класс</t>
  </si>
  <si>
    <t>9 класс</t>
  </si>
  <si>
    <t>МХК</t>
  </si>
  <si>
    <t>Татарский язык и татарская литература</t>
  </si>
  <si>
    <t>Французский язык</t>
  </si>
  <si>
    <t>Технология Дев.</t>
  </si>
  <si>
    <t>Технология Юн.</t>
  </si>
  <si>
    <t>район/город</t>
  </si>
  <si>
    <t>В случае отсутствия участников  ставится цифра "НОЛЬ"</t>
  </si>
  <si>
    <t>кол-во победителей</t>
  </si>
  <si>
    <t>кол-во призеров</t>
  </si>
  <si>
    <r>
      <rPr>
        <b/>
        <sz val="8"/>
        <color indexed="8"/>
        <rFont val="Calibri"/>
        <family val="2"/>
      </rPr>
      <t>всего</t>
    </r>
    <r>
      <rPr>
        <sz val="8"/>
        <color indexed="8"/>
        <rFont val="Calibri"/>
        <family val="2"/>
      </rPr>
      <t xml:space="preserve"> участников по каждому классу</t>
    </r>
  </si>
  <si>
    <t>5 класс</t>
  </si>
  <si>
    <t>6 класс</t>
  </si>
  <si>
    <t>7 класс</t>
  </si>
  <si>
    <t>8 класс</t>
  </si>
  <si>
    <t>Рекомендовано на III Региональный этап</t>
  </si>
  <si>
    <t>Муниципальный этап 9-11 кл.</t>
  </si>
  <si>
    <t>ИТОГО:</t>
  </si>
  <si>
    <t>Количество обучающихся 9-11 классов: _____</t>
  </si>
  <si>
    <t>Наименование предмета</t>
  </si>
  <si>
    <t>Менее 25% олимпиадных заданий</t>
  </si>
  <si>
    <t>Более 25% и до 50% заданий</t>
  </si>
  <si>
    <t>50% олимпиадных заданий</t>
  </si>
  <si>
    <t>Более 50% и до 75% заданий</t>
  </si>
  <si>
    <t>Более 75% заданий</t>
  </si>
  <si>
    <t>Всего</t>
  </si>
  <si>
    <t>ИТОГО</t>
  </si>
  <si>
    <t>14ю</t>
  </si>
  <si>
    <t>13д</t>
  </si>
  <si>
    <t xml:space="preserve">Таблица 3 </t>
  </si>
  <si>
    <t xml:space="preserve">Таблица 1. </t>
  </si>
  <si>
    <t>Общество</t>
  </si>
  <si>
    <t>Немецкий яз</t>
  </si>
  <si>
    <t>Татарский яз</t>
  </si>
  <si>
    <t>Французск яз</t>
  </si>
  <si>
    <t>Технология юн.</t>
  </si>
  <si>
    <t>Технология дев.</t>
  </si>
  <si>
    <t>Право</t>
  </si>
  <si>
    <t>Экономика</t>
  </si>
  <si>
    <r>
      <t xml:space="preserve">Информация о </t>
    </r>
    <r>
      <rPr>
        <b/>
        <u val="single"/>
        <sz val="10"/>
        <color indexed="8"/>
        <rFont val="Times New Roman"/>
        <family val="1"/>
      </rPr>
      <t>муниципальном этапе</t>
    </r>
    <r>
      <rPr>
        <b/>
        <sz val="10"/>
        <color indexed="8"/>
        <rFont val="Times New Roman"/>
        <family val="1"/>
      </rPr>
      <t xml:space="preserve"> Всероссийской олимпиады школьников 2013/2014 учебного года</t>
    </r>
  </si>
  <si>
    <t>Экология</t>
  </si>
  <si>
    <r>
      <t>Ярковский  муниципальный  район/город</t>
    </r>
    <r>
      <rPr>
        <sz val="10"/>
        <color indexed="8"/>
        <rFont val="Times New Roman"/>
        <family val="1"/>
      </rPr>
      <t xml:space="preserve"> </t>
    </r>
  </si>
  <si>
    <t>Ая</t>
  </si>
  <si>
    <t>Б9</t>
  </si>
  <si>
    <t>Б10</t>
  </si>
  <si>
    <t>Б11</t>
  </si>
  <si>
    <t>Г9</t>
  </si>
  <si>
    <t>Г10</t>
  </si>
  <si>
    <t>Г11</t>
  </si>
  <si>
    <t>Ин9</t>
  </si>
  <si>
    <t>Ин10</t>
  </si>
  <si>
    <t>Ин11</t>
  </si>
  <si>
    <t>Ис9</t>
  </si>
  <si>
    <t>Ис10</t>
  </si>
  <si>
    <t>Ис11</t>
  </si>
  <si>
    <t>Л9</t>
  </si>
  <si>
    <t>Л10</t>
  </si>
  <si>
    <t>Л11</t>
  </si>
  <si>
    <t>М9</t>
  </si>
  <si>
    <t>М10</t>
  </si>
  <si>
    <t>М11</t>
  </si>
  <si>
    <t>Мх9</t>
  </si>
  <si>
    <t>Мх10</t>
  </si>
  <si>
    <t>Мх11</t>
  </si>
  <si>
    <t>Ня</t>
  </si>
  <si>
    <t>Оз</t>
  </si>
  <si>
    <t>Об</t>
  </si>
  <si>
    <t>Ря</t>
  </si>
  <si>
    <t>Тд</t>
  </si>
  <si>
    <t>Тю</t>
  </si>
  <si>
    <t>Фк</t>
  </si>
  <si>
    <t>Ф9</t>
  </si>
  <si>
    <t>Ф10</t>
  </si>
  <si>
    <t>Ф11</t>
  </si>
  <si>
    <t>Фя9</t>
  </si>
  <si>
    <t>Фя10</t>
  </si>
  <si>
    <t>Фя11</t>
  </si>
  <si>
    <t>Х9</t>
  </si>
  <si>
    <t>Х10</t>
  </si>
  <si>
    <t>Х11</t>
  </si>
  <si>
    <t>Тя9</t>
  </si>
  <si>
    <t>Тя10</t>
  </si>
  <si>
    <t>Тя11</t>
  </si>
  <si>
    <t>Пр9</t>
  </si>
  <si>
    <t>Пр10</t>
  </si>
  <si>
    <t>Пр11</t>
  </si>
  <si>
    <t>Эк9</t>
  </si>
  <si>
    <t>Эк10</t>
  </si>
  <si>
    <t>Эк11</t>
  </si>
  <si>
    <t>Э9</t>
  </si>
  <si>
    <t>Э10</t>
  </si>
  <si>
    <t>Э11</t>
  </si>
  <si>
    <t>Ая7</t>
  </si>
  <si>
    <t>Ая8</t>
  </si>
  <si>
    <t>Ая9</t>
  </si>
  <si>
    <t>Ая10</t>
  </si>
  <si>
    <t>Ая11</t>
  </si>
  <si>
    <t>Б7</t>
  </si>
  <si>
    <t>Б8</t>
  </si>
  <si>
    <t>Г7</t>
  </si>
  <si>
    <t>Г8</t>
  </si>
  <si>
    <t>Ин7</t>
  </si>
  <si>
    <t>Ин8</t>
  </si>
  <si>
    <t>Ис7</t>
  </si>
  <si>
    <t>Ис8</t>
  </si>
  <si>
    <t>Л7</t>
  </si>
  <si>
    <t>Л8</t>
  </si>
  <si>
    <t>М7</t>
  </si>
  <si>
    <t>М8</t>
  </si>
  <si>
    <t>Мх7</t>
  </si>
  <si>
    <t>Мх8</t>
  </si>
  <si>
    <t>Ня7</t>
  </si>
  <si>
    <t>Ня8</t>
  </si>
  <si>
    <t>Ня9</t>
  </si>
  <si>
    <t>Ня10</t>
  </si>
  <si>
    <t>Ня11</t>
  </si>
  <si>
    <t>Оз7</t>
  </si>
  <si>
    <t>Оз8</t>
  </si>
  <si>
    <t>Оз9</t>
  </si>
  <si>
    <t>Оз10</t>
  </si>
  <si>
    <t>Оз11</t>
  </si>
  <si>
    <t>Об7</t>
  </si>
  <si>
    <t>Об8</t>
  </si>
  <si>
    <t>Об9</t>
  </si>
  <si>
    <t>Об10</t>
  </si>
  <si>
    <t>Об11</t>
  </si>
  <si>
    <t>Ря7</t>
  </si>
  <si>
    <t>Ря8</t>
  </si>
  <si>
    <t>Ря9</t>
  </si>
  <si>
    <t>Ря10</t>
  </si>
  <si>
    <t>Ря11</t>
  </si>
  <si>
    <t>Тд7</t>
  </si>
  <si>
    <t>Тд8</t>
  </si>
  <si>
    <t>Тд9</t>
  </si>
  <si>
    <t>Тд10</t>
  </si>
  <si>
    <t>Тд11</t>
  </si>
  <si>
    <t>Тю7</t>
  </si>
  <si>
    <t>Тю8</t>
  </si>
  <si>
    <t>Тю9</t>
  </si>
  <si>
    <t>Тю10</t>
  </si>
  <si>
    <t>Тю11</t>
  </si>
  <si>
    <t>Фк7</t>
  </si>
  <si>
    <t>Фк8</t>
  </si>
  <si>
    <t>Фк9</t>
  </si>
  <si>
    <t>Фк10</t>
  </si>
  <si>
    <t>Фк11</t>
  </si>
  <si>
    <t>Ф7</t>
  </si>
  <si>
    <t>Ф8</t>
  </si>
  <si>
    <t>Фя7</t>
  </si>
  <si>
    <t>Фя8</t>
  </si>
  <si>
    <t>Х8</t>
  </si>
  <si>
    <t>Тя7</t>
  </si>
  <si>
    <t>Тя8</t>
  </si>
  <si>
    <t>Ая5</t>
  </si>
  <si>
    <t>Ая6</t>
  </si>
  <si>
    <t>Б6</t>
  </si>
  <si>
    <t>Г6</t>
  </si>
  <si>
    <t>Ин5</t>
  </si>
  <si>
    <t>Ин6</t>
  </si>
  <si>
    <t>Ис5</t>
  </si>
  <si>
    <t>Ис6</t>
  </si>
  <si>
    <t>Л5</t>
  </si>
  <si>
    <t>Л6</t>
  </si>
  <si>
    <t>М5</t>
  </si>
  <si>
    <t>М6</t>
  </si>
  <si>
    <t>Мх5</t>
  </si>
  <si>
    <t>Мх6</t>
  </si>
  <si>
    <t>Ня5</t>
  </si>
  <si>
    <t>Ня6</t>
  </si>
  <si>
    <t>Оз6</t>
  </si>
  <si>
    <t>ОБ5</t>
  </si>
  <si>
    <t>Об6</t>
  </si>
  <si>
    <t>Ря5</t>
  </si>
  <si>
    <t>Ря6</t>
  </si>
  <si>
    <t>Тд5</t>
  </si>
  <si>
    <t>Тд6</t>
  </si>
  <si>
    <t>Тю5</t>
  </si>
  <si>
    <t>Тю6</t>
  </si>
  <si>
    <t>Фк5</t>
  </si>
  <si>
    <t>Фк6</t>
  </si>
  <si>
    <t>Фя5</t>
  </si>
  <si>
    <t>Фя6</t>
  </si>
  <si>
    <t>Тя5</t>
  </si>
  <si>
    <t>Тя6</t>
  </si>
  <si>
    <t>Э5</t>
  </si>
  <si>
    <t>Э6</t>
  </si>
  <si>
    <t>Э7</t>
  </si>
  <si>
    <t>Э8</t>
  </si>
  <si>
    <t>Участников</t>
  </si>
  <si>
    <t>Шифр предмета</t>
  </si>
  <si>
    <t>Параллели классов</t>
  </si>
  <si>
    <t>Наименование учебного предмета</t>
  </si>
  <si>
    <r>
      <rPr>
        <b/>
        <sz val="10"/>
        <color indexed="8"/>
        <rFont val="Calibri"/>
        <family val="2"/>
      </rPr>
      <t>всего участников по каждому классу</t>
    </r>
  </si>
  <si>
    <t>Г5</t>
  </si>
  <si>
    <t>Астрономия</t>
  </si>
  <si>
    <t>Ас5</t>
  </si>
  <si>
    <t>Ас6</t>
  </si>
  <si>
    <t>Ас7</t>
  </si>
  <si>
    <t>Ас8</t>
  </si>
  <si>
    <t>Ас9</t>
  </si>
  <si>
    <t>Ас10</t>
  </si>
  <si>
    <t>Ас11</t>
  </si>
  <si>
    <t xml:space="preserve">Количество обучающихся в школе 5-11 классов </t>
  </si>
  <si>
    <t>№ п/п</t>
  </si>
  <si>
    <t>УСЛОВНЫЕ ОБОЗНАЧЕНИЯ</t>
  </si>
  <si>
    <t xml:space="preserve">Классы, не участвующие в проведении школьного этапа ВсОШ. </t>
  </si>
  <si>
    <t>Автоматический расчет итогов по строке и столбцу. Не удаляйте формулы в данных ячейках!</t>
  </si>
  <si>
    <t>Перед заполнением данной формы внимательно ознакомьтесь с условными обозначениями!</t>
  </si>
  <si>
    <t>Филиал МАОУ "Аксаринская СОШ" "Плехановская СОШ"</t>
  </si>
  <si>
    <t>Б5</t>
  </si>
  <si>
    <r>
      <t xml:space="preserve">Информация о </t>
    </r>
    <r>
      <rPr>
        <b/>
        <u val="single"/>
        <sz val="8"/>
        <color indexed="8"/>
        <rFont val="Times New Roman"/>
        <family val="1"/>
      </rPr>
      <t>школьном этапе</t>
    </r>
    <r>
      <rPr>
        <b/>
        <sz val="8"/>
        <color indexed="8"/>
        <rFont val="Times New Roman"/>
        <family val="1"/>
      </rPr>
      <t xml:space="preserve"> Всероссийской олимпиады школьников 2020/2021 учебного года</t>
    </r>
  </si>
  <si>
    <t>Эк6</t>
  </si>
  <si>
    <t>Эк8</t>
  </si>
  <si>
    <t>Качество выполенния заданий  школьного  этапа  олимпиады 2020-2021 учебного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</si>
</sst>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44"/>
      <name val="Calibri"/>
      <family val="2"/>
    </font>
    <font>
      <sz val="7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rgb="FF66CCFF"/>
      <name val="Calibri"/>
      <family val="2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rgb="FFFF0000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4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9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59" fillId="0" borderId="10" xfId="0" applyFont="1" applyBorder="1" applyAlignment="1">
      <alignment wrapText="1"/>
    </xf>
    <xf numFmtId="0" fontId="59" fillId="36" borderId="10" xfId="0" applyFont="1" applyFill="1" applyBorder="1" applyAlignment="1">
      <alignment wrapText="1"/>
    </xf>
    <xf numFmtId="0" fontId="0" fillId="0" borderId="11" xfId="0" applyBorder="1" applyAlignment="1">
      <alignment horizontal="left"/>
    </xf>
    <xf numFmtId="0" fontId="0" fillId="35" borderId="11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59" fillId="37" borderId="10" xfId="0" applyFont="1" applyFill="1" applyBorder="1" applyAlignment="1">
      <alignment/>
    </xf>
    <xf numFmtId="0" fontId="59" fillId="34" borderId="10" xfId="0" applyFont="1" applyFill="1" applyBorder="1" applyAlignment="1">
      <alignment wrapText="1"/>
    </xf>
    <xf numFmtId="0" fontId="59" fillId="35" borderId="10" xfId="0" applyFont="1" applyFill="1" applyBorder="1" applyAlignment="1">
      <alignment wrapText="1" shrinkToFi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60" fillId="38" borderId="10" xfId="0" applyFont="1" applyFill="1" applyBorder="1" applyAlignment="1">
      <alignment/>
    </xf>
    <xf numFmtId="0" fontId="32" fillId="38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1" fillId="0" borderId="12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0" fillId="39" borderId="10" xfId="0" applyFill="1" applyBorder="1" applyAlignment="1">
      <alignment/>
    </xf>
    <xf numFmtId="0" fontId="0" fillId="40" borderId="11" xfId="0" applyFill="1" applyBorder="1" applyAlignment="1">
      <alignment/>
    </xf>
    <xf numFmtId="0" fontId="0" fillId="0" borderId="15" xfId="0" applyBorder="1" applyAlignment="1">
      <alignment horizontal="left"/>
    </xf>
    <xf numFmtId="0" fontId="33" fillId="0" borderId="10" xfId="0" applyFont="1" applyFill="1" applyBorder="1" applyAlignment="1">
      <alignment/>
    </xf>
    <xf numFmtId="0" fontId="33" fillId="37" borderId="10" xfId="0" applyFont="1" applyFill="1" applyBorder="1" applyAlignment="1">
      <alignment/>
    </xf>
    <xf numFmtId="0" fontId="33" fillId="37" borderId="0" xfId="0" applyFont="1" applyFill="1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left"/>
    </xf>
    <xf numFmtId="0" fontId="0" fillId="37" borderId="0" xfId="0" applyFill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41" fillId="0" borderId="0" xfId="0" applyFont="1" applyAlignment="1">
      <alignment/>
    </xf>
    <xf numFmtId="0" fontId="61" fillId="0" borderId="10" xfId="0" applyFont="1" applyBorder="1" applyAlignment="1">
      <alignment horizontal="left" vertical="top" wrapText="1"/>
    </xf>
    <xf numFmtId="0" fontId="64" fillId="0" borderId="10" xfId="0" applyFont="1" applyBorder="1" applyAlignment="1">
      <alignment horizontal="left" vertical="top" wrapText="1"/>
    </xf>
    <xf numFmtId="0" fontId="64" fillId="37" borderId="10" xfId="0" applyFont="1" applyFill="1" applyBorder="1" applyAlignment="1">
      <alignment horizontal="left" vertical="top" wrapText="1"/>
    </xf>
    <xf numFmtId="0" fontId="65" fillId="37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61" fillId="40" borderId="10" xfId="0" applyFont="1" applyFill="1" applyBorder="1" applyAlignment="1">
      <alignment horizontal="left" vertical="top" wrapText="1"/>
    </xf>
    <xf numFmtId="0" fontId="61" fillId="37" borderId="10" xfId="0" applyFont="1" applyFill="1" applyBorder="1" applyAlignment="1">
      <alignment horizontal="left" vertical="top" wrapText="1"/>
    </xf>
    <xf numFmtId="0" fontId="64" fillId="37" borderId="15" xfId="0" applyFont="1" applyFill="1" applyBorder="1" applyAlignment="1">
      <alignment horizontal="center" wrapText="1"/>
    </xf>
    <xf numFmtId="0" fontId="65" fillId="0" borderId="1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43" borderId="10" xfId="0" applyFill="1" applyBorder="1" applyAlignment="1">
      <alignment/>
    </xf>
    <xf numFmtId="0" fontId="57" fillId="0" borderId="15" xfId="0" applyFont="1" applyBorder="1" applyAlignment="1">
      <alignment/>
    </xf>
    <xf numFmtId="0" fontId="0" fillId="34" borderId="11" xfId="0" applyFill="1" applyBorder="1" applyAlignment="1">
      <alignment horizontal="right"/>
    </xf>
    <xf numFmtId="0" fontId="0" fillId="0" borderId="16" xfId="0" applyBorder="1" applyAlignment="1">
      <alignment/>
    </xf>
    <xf numFmtId="0" fontId="66" fillId="0" borderId="17" xfId="0" applyFont="1" applyBorder="1" applyAlignment="1">
      <alignment horizontal="right" vertical="top" wrapText="1"/>
    </xf>
    <xf numFmtId="0" fontId="66" fillId="0" borderId="18" xfId="0" applyFont="1" applyBorder="1" applyAlignment="1">
      <alignment horizontal="right" vertical="top" wrapText="1"/>
    </xf>
    <xf numFmtId="0" fontId="67" fillId="0" borderId="0" xfId="0" applyFont="1" applyBorder="1" applyAlignment="1">
      <alignment/>
    </xf>
    <xf numFmtId="0" fontId="68" fillId="33" borderId="10" xfId="0" applyFont="1" applyFill="1" applyBorder="1" applyAlignment="1">
      <alignment horizontal="center" vertical="center" wrapText="1"/>
    </xf>
    <xf numFmtId="0" fontId="68" fillId="37" borderId="10" xfId="0" applyFont="1" applyFill="1" applyBorder="1" applyAlignment="1">
      <alignment horizontal="center" vertical="center" wrapText="1"/>
    </xf>
    <xf numFmtId="0" fontId="68" fillId="42" borderId="10" xfId="0" applyFont="1" applyFill="1" applyBorder="1" applyAlignment="1">
      <alignment horizontal="center" vertical="center" wrapText="1"/>
    </xf>
    <xf numFmtId="0" fontId="68" fillId="41" borderId="10" xfId="0" applyFont="1" applyFill="1" applyBorder="1" applyAlignment="1">
      <alignment horizontal="center" vertical="center" wrapText="1" shrinkToFit="1"/>
    </xf>
    <xf numFmtId="0" fontId="68" fillId="43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33" fillId="44" borderId="10" xfId="0" applyFont="1" applyFill="1" applyBorder="1" applyAlignment="1">
      <alignment/>
    </xf>
    <xf numFmtId="0" fontId="0" fillId="44" borderId="10" xfId="0" applyFill="1" applyBorder="1" applyAlignment="1">
      <alignment/>
    </xf>
    <xf numFmtId="0" fontId="33" fillId="44" borderId="0" xfId="0" applyFont="1" applyFill="1" applyBorder="1" applyAlignment="1">
      <alignment/>
    </xf>
    <xf numFmtId="0" fontId="33" fillId="44" borderId="10" xfId="0" applyFont="1" applyFill="1" applyBorder="1" applyAlignment="1">
      <alignment horizontal="left"/>
    </xf>
    <xf numFmtId="0" fontId="49" fillId="0" borderId="10" xfId="0" applyFont="1" applyBorder="1" applyAlignment="1">
      <alignment/>
    </xf>
    <xf numFmtId="0" fontId="49" fillId="0" borderId="19" xfId="0" applyFont="1" applyBorder="1" applyAlignment="1">
      <alignment horizontal="center"/>
    </xf>
    <xf numFmtId="0" fontId="61" fillId="36" borderId="10" xfId="0" applyFont="1" applyFill="1" applyBorder="1" applyAlignment="1">
      <alignment horizontal="left" vertical="top" wrapText="1"/>
    </xf>
    <xf numFmtId="0" fontId="64" fillId="36" borderId="10" xfId="0" applyFont="1" applyFill="1" applyBorder="1" applyAlignment="1">
      <alignment horizontal="left" vertical="top" wrapText="1"/>
    </xf>
    <xf numFmtId="0" fontId="64" fillId="37" borderId="0" xfId="0" applyFont="1" applyFill="1" applyBorder="1" applyAlignment="1">
      <alignment horizontal="center" wrapText="1"/>
    </xf>
    <xf numFmtId="10" fontId="64" fillId="0" borderId="0" xfId="0" applyNumberFormat="1" applyFont="1" applyFill="1" applyBorder="1" applyAlignment="1">
      <alignment horizontal="center" wrapText="1"/>
    </xf>
    <xf numFmtId="0" fontId="69" fillId="0" borderId="10" xfId="0" applyFont="1" applyBorder="1" applyAlignment="1">
      <alignment horizontal="left" vertical="top"/>
    </xf>
    <xf numFmtId="0" fontId="69" fillId="0" borderId="0" xfId="0" applyFont="1" applyAlignment="1">
      <alignment/>
    </xf>
    <xf numFmtId="0" fontId="12" fillId="36" borderId="10" xfId="0" applyFont="1" applyFill="1" applyBorder="1" applyAlignment="1">
      <alignment horizontal="left" vertical="top" wrapText="1"/>
    </xf>
    <xf numFmtId="0" fontId="63" fillId="0" borderId="0" xfId="0" applyFont="1" applyFill="1" applyAlignment="1">
      <alignment/>
    </xf>
    <xf numFmtId="0" fontId="69" fillId="36" borderId="10" xfId="0" applyFont="1" applyFill="1" applyBorder="1" applyAlignment="1">
      <alignment horizontal="left" vertical="top"/>
    </xf>
    <xf numFmtId="0" fontId="70" fillId="37" borderId="12" xfId="0" applyFont="1" applyFill="1" applyBorder="1" applyAlignment="1">
      <alignment horizontal="right" wrapText="1"/>
    </xf>
    <xf numFmtId="0" fontId="70" fillId="43" borderId="10" xfId="0" applyFont="1" applyFill="1" applyBorder="1" applyAlignment="1">
      <alignment horizontal="left" vertical="top" wrapText="1"/>
    </xf>
    <xf numFmtId="9" fontId="70" fillId="0" borderId="20" xfId="0" applyNumberFormat="1" applyFont="1" applyFill="1" applyBorder="1" applyAlignment="1">
      <alignment horizontal="right" wrapText="1"/>
    </xf>
    <xf numFmtId="168" fontId="64" fillId="45" borderId="10" xfId="0" applyNumberFormat="1" applyFont="1" applyFill="1" applyBorder="1" applyAlignment="1">
      <alignment horizontal="center" wrapText="1"/>
    </xf>
    <xf numFmtId="0" fontId="57" fillId="0" borderId="0" xfId="0" applyFont="1" applyAlignment="1">
      <alignment horizontal="left"/>
    </xf>
    <xf numFmtId="0" fontId="0" fillId="40" borderId="10" xfId="0" applyFill="1" applyBorder="1" applyAlignment="1">
      <alignment horizontal="left"/>
    </xf>
    <xf numFmtId="0" fontId="0" fillId="36" borderId="10" xfId="0" applyFill="1" applyBorder="1" applyAlignment="1">
      <alignment horizontal="left"/>
    </xf>
    <xf numFmtId="0" fontId="0" fillId="43" borderId="10" xfId="0" applyFill="1" applyBorder="1" applyAlignment="1">
      <alignment horizontal="left"/>
    </xf>
    <xf numFmtId="0" fontId="57" fillId="0" borderId="12" xfId="0" applyFont="1" applyBorder="1" applyAlignment="1">
      <alignment horizontal="left"/>
    </xf>
    <xf numFmtId="0" fontId="41" fillId="0" borderId="13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0" fillId="0" borderId="0" xfId="0" applyBorder="1" applyAlignment="1">
      <alignment/>
    </xf>
    <xf numFmtId="0" fontId="49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Font="1" applyBorder="1" applyAlignment="1">
      <alignment horizontal="center" wrapText="1"/>
    </xf>
    <xf numFmtId="0" fontId="49" fillId="0" borderId="11" xfId="0" applyFont="1" applyBorder="1" applyAlignment="1">
      <alignment horizontal="left" vertical="top" wrapText="1"/>
    </xf>
    <xf numFmtId="0" fontId="49" fillId="0" borderId="21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9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64" fillId="0" borderId="0" xfId="0" applyFont="1" applyAlignment="1">
      <alignment horizontal="center"/>
    </xf>
    <xf numFmtId="0" fontId="61" fillId="40" borderId="12" xfId="0" applyFont="1" applyFill="1" applyBorder="1" applyAlignment="1">
      <alignment horizontal="center"/>
    </xf>
    <xf numFmtId="0" fontId="61" fillId="40" borderId="13" xfId="0" applyFont="1" applyFill="1" applyBorder="1" applyAlignment="1">
      <alignment horizontal="center"/>
    </xf>
    <xf numFmtId="0" fontId="61" fillId="40" borderId="14" xfId="0" applyFont="1" applyFill="1" applyBorder="1" applyAlignment="1">
      <alignment horizontal="center"/>
    </xf>
    <xf numFmtId="0" fontId="49" fillId="0" borderId="11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15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 wrapText="1"/>
    </xf>
    <xf numFmtId="0" fontId="57" fillId="0" borderId="0" xfId="0" applyFont="1" applyAlignment="1">
      <alignment horizontal="center"/>
    </xf>
    <xf numFmtId="0" fontId="57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49" fillId="0" borderId="11" xfId="0" applyFont="1" applyBorder="1" applyAlignment="1">
      <alignment horizontal="center" vertical="top"/>
    </xf>
    <xf numFmtId="0" fontId="49" fillId="0" borderId="21" xfId="0" applyFont="1" applyBorder="1" applyAlignment="1">
      <alignment horizontal="center" vertical="top"/>
    </xf>
    <xf numFmtId="0" fontId="49" fillId="0" borderId="15" xfId="0" applyFont="1" applyBorder="1" applyAlignment="1">
      <alignment horizontal="center" vertical="top"/>
    </xf>
    <xf numFmtId="0" fontId="49" fillId="0" borderId="11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37" borderId="11" xfId="0" applyFont="1" applyFill="1" applyBorder="1" applyAlignment="1">
      <alignment horizontal="center" vertical="center"/>
    </xf>
    <xf numFmtId="0" fontId="49" fillId="37" borderId="21" xfId="0" applyFont="1" applyFill="1" applyBorder="1" applyAlignment="1">
      <alignment horizontal="center" vertical="center"/>
    </xf>
    <xf numFmtId="0" fontId="49" fillId="37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49" fillId="0" borderId="11" xfId="0" applyFont="1" applyBorder="1" applyAlignment="1">
      <alignment horizontal="center" vertical="center"/>
    </xf>
    <xf numFmtId="0" fontId="71" fillId="0" borderId="0" xfId="0" applyFont="1" applyAlignment="1">
      <alignment horizontal="center"/>
    </xf>
    <xf numFmtId="0" fontId="67" fillId="39" borderId="23" xfId="0" applyFont="1" applyFill="1" applyBorder="1" applyAlignment="1">
      <alignment horizontal="right"/>
    </xf>
    <xf numFmtId="0" fontId="67" fillId="39" borderId="26" xfId="0" applyFont="1" applyFill="1" applyBorder="1" applyAlignment="1">
      <alignment horizontal="right"/>
    </xf>
    <xf numFmtId="0" fontId="67" fillId="39" borderId="24" xfId="0" applyFont="1" applyFill="1" applyBorder="1" applyAlignment="1">
      <alignment horizontal="right"/>
    </xf>
    <xf numFmtId="0" fontId="69" fillId="40" borderId="0" xfId="0" applyFont="1" applyFill="1" applyBorder="1" applyAlignment="1">
      <alignment horizontal="center"/>
    </xf>
    <xf numFmtId="0" fontId="61" fillId="0" borderId="23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65" fillId="0" borderId="16" xfId="0" applyFont="1" applyBorder="1" applyAlignment="1">
      <alignment horizontal="center"/>
    </xf>
    <xf numFmtId="0" fontId="64" fillId="0" borderId="11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9" fillId="43" borderId="11" xfId="0" applyFont="1" applyFill="1" applyBorder="1" applyAlignment="1">
      <alignment horizontal="center" vertical="center" wrapText="1"/>
    </xf>
    <xf numFmtId="0" fontId="69" fillId="43" borderId="15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top" wrapText="1"/>
    </xf>
    <xf numFmtId="0" fontId="61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view="pageBreakPreview" zoomScale="60" zoomScalePageLayoutView="0" workbookViewId="0" topLeftCell="A49">
      <selection activeCell="I75" sqref="I75"/>
    </sheetView>
  </sheetViews>
  <sheetFormatPr defaultColWidth="9.140625" defaultRowHeight="15"/>
  <cols>
    <col min="1" max="1" width="4.140625" style="0" customWidth="1"/>
    <col min="2" max="2" width="17.8515625" style="0" customWidth="1"/>
    <col min="3" max="3" width="12.421875" style="0" customWidth="1"/>
    <col min="4" max="4" width="8.28125" style="0" customWidth="1"/>
    <col min="5" max="5" width="10.28125" style="0" customWidth="1"/>
    <col min="6" max="6" width="10.7109375" style="0" customWidth="1"/>
    <col min="9" max="9" width="10.140625" style="0" customWidth="1"/>
  </cols>
  <sheetData>
    <row r="1" spans="2:3" ht="15">
      <c r="B1" s="105" t="s">
        <v>47</v>
      </c>
      <c r="C1" s="106"/>
    </row>
    <row r="2" spans="1:10" ht="15">
      <c r="A2" s="107" t="s">
        <v>56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2:9" ht="15">
      <c r="B3" s="107" t="s">
        <v>58</v>
      </c>
      <c r="C3" s="107"/>
      <c r="D3" s="107"/>
      <c r="E3" s="107"/>
      <c r="F3" s="107"/>
      <c r="G3" s="107"/>
      <c r="H3" s="107"/>
      <c r="I3" s="107"/>
    </row>
    <row r="4" spans="2:6" ht="15">
      <c r="B4" s="108" t="s">
        <v>35</v>
      </c>
      <c r="C4" s="109"/>
      <c r="D4" s="109"/>
      <c r="E4" s="110"/>
      <c r="F4" s="27">
        <v>507</v>
      </c>
    </row>
    <row r="5" spans="2:9" ht="15">
      <c r="B5" s="23"/>
      <c r="C5" s="24"/>
      <c r="D5" s="24"/>
      <c r="E5" s="25"/>
      <c r="F5" s="21"/>
      <c r="G5" s="4"/>
      <c r="H5" s="4"/>
      <c r="I5" s="4"/>
    </row>
    <row r="6" spans="2:9" ht="45" customHeight="1">
      <c r="B6" s="1" t="s">
        <v>33</v>
      </c>
      <c r="C6" s="2"/>
      <c r="D6" s="14" t="s">
        <v>23</v>
      </c>
      <c r="E6" s="15" t="s">
        <v>25</v>
      </c>
      <c r="F6" s="16" t="s">
        <v>26</v>
      </c>
      <c r="G6" s="9" t="s">
        <v>27</v>
      </c>
      <c r="H6" s="8" t="s">
        <v>14</v>
      </c>
      <c r="I6" s="20" t="s">
        <v>32</v>
      </c>
    </row>
    <row r="7" spans="1:9" ht="15">
      <c r="A7" s="102">
        <v>1</v>
      </c>
      <c r="B7" s="111" t="s">
        <v>0</v>
      </c>
      <c r="C7" s="4" t="s">
        <v>17</v>
      </c>
      <c r="D7" s="4" t="s">
        <v>59</v>
      </c>
      <c r="E7" s="3">
        <v>0</v>
      </c>
      <c r="F7" s="6">
        <v>2</v>
      </c>
      <c r="G7" s="7">
        <v>5</v>
      </c>
      <c r="H7" s="96">
        <f>SUM(G7:G9)</f>
        <v>12</v>
      </c>
      <c r="I7" s="19">
        <v>0</v>
      </c>
    </row>
    <row r="8" spans="1:9" ht="15">
      <c r="A8" s="102"/>
      <c r="B8" s="112"/>
      <c r="C8" s="4" t="s">
        <v>15</v>
      </c>
      <c r="D8" s="4" t="s">
        <v>59</v>
      </c>
      <c r="E8" s="3">
        <v>0</v>
      </c>
      <c r="F8" s="6">
        <v>1</v>
      </c>
      <c r="G8" s="7">
        <v>3</v>
      </c>
      <c r="H8" s="97"/>
      <c r="I8" s="19">
        <v>0</v>
      </c>
    </row>
    <row r="9" spans="1:9" ht="15">
      <c r="A9" s="102"/>
      <c r="B9" s="113"/>
      <c r="C9" s="4" t="s">
        <v>16</v>
      </c>
      <c r="D9" s="4" t="s">
        <v>59</v>
      </c>
      <c r="E9" s="5">
        <v>0</v>
      </c>
      <c r="F9" s="6">
        <v>1</v>
      </c>
      <c r="G9" s="7">
        <v>4</v>
      </c>
      <c r="H9" s="98"/>
      <c r="I9" s="19">
        <v>0</v>
      </c>
    </row>
    <row r="10" spans="1:9" ht="15">
      <c r="A10" s="102">
        <v>2</v>
      </c>
      <c r="B10" s="114" t="s">
        <v>1</v>
      </c>
      <c r="C10" s="4" t="s">
        <v>17</v>
      </c>
      <c r="D10" s="4" t="s">
        <v>60</v>
      </c>
      <c r="E10" s="5">
        <v>0</v>
      </c>
      <c r="F10" s="6">
        <v>2</v>
      </c>
      <c r="G10" s="7">
        <v>14</v>
      </c>
      <c r="H10" s="96">
        <f>SUM(G10:G12)</f>
        <v>32</v>
      </c>
      <c r="I10" s="19">
        <f aca="true" t="shared" si="0" ref="I10:I38">SUM(H10)</f>
        <v>32</v>
      </c>
    </row>
    <row r="11" spans="1:9" ht="15">
      <c r="A11" s="102"/>
      <c r="B11" s="114"/>
      <c r="C11" s="4" t="s">
        <v>15</v>
      </c>
      <c r="D11" s="4" t="s">
        <v>61</v>
      </c>
      <c r="E11" s="5">
        <v>0</v>
      </c>
      <c r="F11" s="6">
        <v>2</v>
      </c>
      <c r="G11" s="7">
        <v>9</v>
      </c>
      <c r="H11" s="97"/>
      <c r="I11" s="19">
        <f t="shared" si="0"/>
        <v>0</v>
      </c>
    </row>
    <row r="12" spans="1:9" ht="15">
      <c r="A12" s="102"/>
      <c r="B12" s="114"/>
      <c r="C12" s="4" t="s">
        <v>16</v>
      </c>
      <c r="D12" s="4" t="s">
        <v>62</v>
      </c>
      <c r="E12" s="5">
        <v>0</v>
      </c>
      <c r="F12" s="6">
        <v>2</v>
      </c>
      <c r="G12" s="7">
        <v>9</v>
      </c>
      <c r="H12" s="98"/>
      <c r="I12" s="19">
        <f t="shared" si="0"/>
        <v>0</v>
      </c>
    </row>
    <row r="13" spans="1:9" ht="15">
      <c r="A13" s="102">
        <v>3</v>
      </c>
      <c r="B13" s="114" t="s">
        <v>2</v>
      </c>
      <c r="C13" s="4" t="s">
        <v>17</v>
      </c>
      <c r="D13" s="4" t="s">
        <v>63</v>
      </c>
      <c r="E13" s="5">
        <v>0</v>
      </c>
      <c r="F13" s="6">
        <v>1</v>
      </c>
      <c r="G13" s="7">
        <v>7</v>
      </c>
      <c r="H13" s="96">
        <f>SUM(G13:G15)</f>
        <v>16</v>
      </c>
      <c r="I13" s="19">
        <f t="shared" si="0"/>
        <v>16</v>
      </c>
    </row>
    <row r="14" spans="1:9" ht="15">
      <c r="A14" s="102"/>
      <c r="B14" s="114"/>
      <c r="C14" s="4" t="s">
        <v>15</v>
      </c>
      <c r="D14" s="4" t="s">
        <v>64</v>
      </c>
      <c r="E14" s="5">
        <v>0</v>
      </c>
      <c r="F14" s="6">
        <v>1</v>
      </c>
      <c r="G14" s="7">
        <v>4</v>
      </c>
      <c r="H14" s="97"/>
      <c r="I14" s="19">
        <f t="shared" si="0"/>
        <v>0</v>
      </c>
    </row>
    <row r="15" spans="1:9" ht="15">
      <c r="A15" s="102"/>
      <c r="B15" s="114"/>
      <c r="C15" s="4" t="s">
        <v>16</v>
      </c>
      <c r="D15" s="4" t="s">
        <v>65</v>
      </c>
      <c r="E15" s="5">
        <v>0</v>
      </c>
      <c r="F15" s="6">
        <v>1</v>
      </c>
      <c r="G15" s="7">
        <v>5</v>
      </c>
      <c r="H15" s="98"/>
      <c r="I15" s="19">
        <f t="shared" si="0"/>
        <v>0</v>
      </c>
    </row>
    <row r="16" spans="1:9" ht="15">
      <c r="A16" s="102">
        <v>4</v>
      </c>
      <c r="B16" s="114" t="s">
        <v>3</v>
      </c>
      <c r="C16" s="4" t="s">
        <v>17</v>
      </c>
      <c r="D16" s="13" t="s">
        <v>66</v>
      </c>
      <c r="E16" s="5">
        <v>0</v>
      </c>
      <c r="F16" s="6">
        <v>0</v>
      </c>
      <c r="G16" s="7">
        <v>0</v>
      </c>
      <c r="H16" s="96">
        <v>4</v>
      </c>
      <c r="I16" s="19">
        <f t="shared" si="0"/>
        <v>4</v>
      </c>
    </row>
    <row r="17" spans="1:9" ht="15">
      <c r="A17" s="102"/>
      <c r="B17" s="114"/>
      <c r="C17" s="4" t="s">
        <v>15</v>
      </c>
      <c r="D17" s="13" t="s">
        <v>67</v>
      </c>
      <c r="E17" s="5">
        <v>0</v>
      </c>
      <c r="F17" s="6">
        <v>0</v>
      </c>
      <c r="G17" s="7">
        <v>3</v>
      </c>
      <c r="H17" s="97"/>
      <c r="I17" s="19">
        <f t="shared" si="0"/>
        <v>0</v>
      </c>
    </row>
    <row r="18" spans="1:9" ht="15">
      <c r="A18" s="102"/>
      <c r="B18" s="114"/>
      <c r="C18" s="4" t="s">
        <v>16</v>
      </c>
      <c r="D18" s="13" t="s">
        <v>68</v>
      </c>
      <c r="E18" s="5">
        <v>0</v>
      </c>
      <c r="F18" s="6">
        <v>0</v>
      </c>
      <c r="G18" s="7">
        <v>1</v>
      </c>
      <c r="H18" s="98"/>
      <c r="I18" s="19">
        <f t="shared" si="0"/>
        <v>0</v>
      </c>
    </row>
    <row r="19" spans="1:9" ht="15">
      <c r="A19" s="102">
        <v>5</v>
      </c>
      <c r="B19" s="111" t="s">
        <v>4</v>
      </c>
      <c r="C19" s="4" t="s">
        <v>17</v>
      </c>
      <c r="D19" s="13" t="s">
        <v>69</v>
      </c>
      <c r="E19" s="5">
        <v>0</v>
      </c>
      <c r="F19" s="6">
        <v>0</v>
      </c>
      <c r="G19" s="7">
        <v>9</v>
      </c>
      <c r="H19" s="96">
        <f>SUM(G19:G21)</f>
        <v>28</v>
      </c>
      <c r="I19" s="19">
        <f t="shared" si="0"/>
        <v>28</v>
      </c>
    </row>
    <row r="20" spans="1:9" ht="15">
      <c r="A20" s="102"/>
      <c r="B20" s="112"/>
      <c r="C20" s="4" t="s">
        <v>15</v>
      </c>
      <c r="D20" s="13" t="s">
        <v>70</v>
      </c>
      <c r="E20" s="5">
        <v>0</v>
      </c>
      <c r="F20" s="6">
        <v>0</v>
      </c>
      <c r="G20" s="7">
        <v>11</v>
      </c>
      <c r="H20" s="97"/>
      <c r="I20" s="19">
        <f t="shared" si="0"/>
        <v>0</v>
      </c>
    </row>
    <row r="21" spans="1:9" ht="15">
      <c r="A21" s="102"/>
      <c r="B21" s="113"/>
      <c r="C21" s="4" t="s">
        <v>16</v>
      </c>
      <c r="D21" s="13" t="s">
        <v>71</v>
      </c>
      <c r="E21" s="5">
        <v>0</v>
      </c>
      <c r="F21" s="6">
        <v>1</v>
      </c>
      <c r="G21" s="7">
        <v>8</v>
      </c>
      <c r="H21" s="98"/>
      <c r="I21" s="19">
        <f t="shared" si="0"/>
        <v>0</v>
      </c>
    </row>
    <row r="22" spans="1:9" ht="15">
      <c r="A22" s="102">
        <v>6</v>
      </c>
      <c r="B22" s="111" t="s">
        <v>5</v>
      </c>
      <c r="C22" s="4" t="s">
        <v>17</v>
      </c>
      <c r="D22" s="13" t="s">
        <v>72</v>
      </c>
      <c r="E22" s="5">
        <v>0</v>
      </c>
      <c r="F22" s="6">
        <v>2</v>
      </c>
      <c r="G22" s="7">
        <v>5</v>
      </c>
      <c r="H22" s="96">
        <f>SUM(G22:G24)</f>
        <v>12</v>
      </c>
      <c r="I22" s="19">
        <f t="shared" si="0"/>
        <v>12</v>
      </c>
    </row>
    <row r="23" spans="1:9" ht="15">
      <c r="A23" s="102"/>
      <c r="B23" s="112"/>
      <c r="C23" s="4" t="s">
        <v>15</v>
      </c>
      <c r="D23" s="13" t="s">
        <v>73</v>
      </c>
      <c r="E23" s="5">
        <v>0</v>
      </c>
      <c r="F23" s="6">
        <v>2</v>
      </c>
      <c r="G23" s="7">
        <v>3</v>
      </c>
      <c r="H23" s="97"/>
      <c r="I23" s="19">
        <f t="shared" si="0"/>
        <v>0</v>
      </c>
    </row>
    <row r="24" spans="1:9" ht="15">
      <c r="A24" s="102"/>
      <c r="B24" s="113"/>
      <c r="C24" s="4" t="s">
        <v>16</v>
      </c>
      <c r="D24" s="13" t="s">
        <v>74</v>
      </c>
      <c r="E24" s="5">
        <v>0</v>
      </c>
      <c r="F24" s="6">
        <v>3</v>
      </c>
      <c r="G24" s="7">
        <v>4</v>
      </c>
      <c r="H24" s="98"/>
      <c r="I24" s="19">
        <f t="shared" si="0"/>
        <v>0</v>
      </c>
    </row>
    <row r="25" spans="1:9" ht="15">
      <c r="A25" s="102">
        <v>7</v>
      </c>
      <c r="B25" s="111" t="s">
        <v>6</v>
      </c>
      <c r="C25" s="4" t="s">
        <v>17</v>
      </c>
      <c r="D25" s="13" t="s">
        <v>75</v>
      </c>
      <c r="E25" s="5">
        <v>0</v>
      </c>
      <c r="F25" s="6">
        <v>1</v>
      </c>
      <c r="G25" s="7">
        <v>11</v>
      </c>
      <c r="H25" s="96">
        <f>SUM(G25:G27)</f>
        <v>25</v>
      </c>
      <c r="I25" s="19">
        <f t="shared" si="0"/>
        <v>25</v>
      </c>
    </row>
    <row r="26" spans="1:9" ht="15">
      <c r="A26" s="102"/>
      <c r="B26" s="112"/>
      <c r="C26" s="4" t="s">
        <v>15</v>
      </c>
      <c r="D26" s="13" t="s">
        <v>76</v>
      </c>
      <c r="E26" s="5">
        <v>0</v>
      </c>
      <c r="F26" s="6">
        <v>0</v>
      </c>
      <c r="G26" s="7">
        <v>4</v>
      </c>
      <c r="H26" s="97"/>
      <c r="I26" s="19">
        <f t="shared" si="0"/>
        <v>0</v>
      </c>
    </row>
    <row r="27" spans="1:9" ht="15">
      <c r="A27" s="102"/>
      <c r="B27" s="113"/>
      <c r="C27" s="4" t="s">
        <v>16</v>
      </c>
      <c r="D27" s="13" t="s">
        <v>77</v>
      </c>
      <c r="E27" s="5">
        <v>0</v>
      </c>
      <c r="F27" s="6">
        <v>1</v>
      </c>
      <c r="G27" s="7">
        <v>10</v>
      </c>
      <c r="H27" s="98"/>
      <c r="I27" s="19">
        <f t="shared" si="0"/>
        <v>0</v>
      </c>
    </row>
    <row r="28" spans="1:9" ht="15">
      <c r="A28" s="102">
        <v>8</v>
      </c>
      <c r="B28" s="111" t="s">
        <v>18</v>
      </c>
      <c r="C28" s="4" t="s">
        <v>17</v>
      </c>
      <c r="D28" s="13" t="s">
        <v>78</v>
      </c>
      <c r="E28" s="5">
        <v>0</v>
      </c>
      <c r="F28" s="6">
        <v>0</v>
      </c>
      <c r="G28" s="7">
        <v>1</v>
      </c>
      <c r="H28" s="96">
        <f>SUM(G28:G30)</f>
        <v>7</v>
      </c>
      <c r="I28" s="19">
        <f t="shared" si="0"/>
        <v>7</v>
      </c>
    </row>
    <row r="29" spans="1:9" ht="15">
      <c r="A29" s="102"/>
      <c r="B29" s="112"/>
      <c r="C29" s="4" t="s">
        <v>15</v>
      </c>
      <c r="D29" s="13" t="s">
        <v>79</v>
      </c>
      <c r="E29" s="5">
        <v>0</v>
      </c>
      <c r="F29" s="6">
        <v>1</v>
      </c>
      <c r="G29" s="7">
        <v>2</v>
      </c>
      <c r="H29" s="97"/>
      <c r="I29" s="19">
        <f t="shared" si="0"/>
        <v>0</v>
      </c>
    </row>
    <row r="30" spans="1:9" ht="15">
      <c r="A30" s="102"/>
      <c r="B30" s="113"/>
      <c r="C30" s="4" t="s">
        <v>16</v>
      </c>
      <c r="D30" s="13" t="s">
        <v>80</v>
      </c>
      <c r="E30" s="5">
        <v>0</v>
      </c>
      <c r="F30" s="6">
        <v>1</v>
      </c>
      <c r="G30" s="7">
        <v>4</v>
      </c>
      <c r="H30" s="98"/>
      <c r="I30" s="19">
        <f t="shared" si="0"/>
        <v>0</v>
      </c>
    </row>
    <row r="31" spans="1:9" ht="15">
      <c r="A31" s="102">
        <v>9</v>
      </c>
      <c r="B31" s="111" t="s">
        <v>7</v>
      </c>
      <c r="C31" s="4" t="s">
        <v>17</v>
      </c>
      <c r="D31" s="13" t="s">
        <v>81</v>
      </c>
      <c r="E31" s="5">
        <v>0</v>
      </c>
      <c r="F31" s="6">
        <v>0</v>
      </c>
      <c r="G31" s="7">
        <v>6</v>
      </c>
      <c r="H31" s="96">
        <f>SUM(G31:G33)</f>
        <v>8</v>
      </c>
      <c r="I31" s="19">
        <f t="shared" si="0"/>
        <v>8</v>
      </c>
    </row>
    <row r="32" spans="1:9" ht="15">
      <c r="A32" s="102"/>
      <c r="B32" s="112"/>
      <c r="C32" s="4" t="s">
        <v>15</v>
      </c>
      <c r="D32" s="13" t="s">
        <v>81</v>
      </c>
      <c r="E32" s="5">
        <v>0</v>
      </c>
      <c r="F32" s="6">
        <v>0</v>
      </c>
      <c r="G32" s="7">
        <v>1</v>
      </c>
      <c r="H32" s="97"/>
      <c r="I32" s="19">
        <f t="shared" si="0"/>
        <v>0</v>
      </c>
    </row>
    <row r="33" spans="1:9" ht="15">
      <c r="A33" s="102"/>
      <c r="B33" s="112"/>
      <c r="C33" s="10" t="s">
        <v>16</v>
      </c>
      <c r="D33" s="10" t="s">
        <v>81</v>
      </c>
      <c r="E33" s="52">
        <v>0</v>
      </c>
      <c r="F33" s="11">
        <v>0</v>
      </c>
      <c r="G33" s="12">
        <v>1</v>
      </c>
      <c r="H33" s="98"/>
      <c r="I33" s="19">
        <f t="shared" si="0"/>
        <v>0</v>
      </c>
    </row>
    <row r="34" spans="1:9" ht="15">
      <c r="A34" s="102">
        <v>10</v>
      </c>
      <c r="B34" s="111" t="s">
        <v>8</v>
      </c>
      <c r="C34" s="4" t="s">
        <v>17</v>
      </c>
      <c r="D34" s="13" t="s">
        <v>82</v>
      </c>
      <c r="E34" s="5">
        <v>0</v>
      </c>
      <c r="F34" s="6">
        <v>1</v>
      </c>
      <c r="G34" s="7">
        <v>13</v>
      </c>
      <c r="H34" s="96">
        <f>SUM(G34:G36)</f>
        <v>32</v>
      </c>
      <c r="I34" s="19">
        <f t="shared" si="0"/>
        <v>32</v>
      </c>
    </row>
    <row r="35" spans="1:9" ht="15">
      <c r="A35" s="102"/>
      <c r="B35" s="112"/>
      <c r="C35" s="4" t="s">
        <v>15</v>
      </c>
      <c r="D35" s="13" t="s">
        <v>82</v>
      </c>
      <c r="E35" s="5">
        <v>0</v>
      </c>
      <c r="F35" s="6">
        <v>0</v>
      </c>
      <c r="G35" s="7">
        <v>8</v>
      </c>
      <c r="H35" s="97"/>
      <c r="I35" s="19">
        <f t="shared" si="0"/>
        <v>0</v>
      </c>
    </row>
    <row r="36" spans="1:9" ht="15">
      <c r="A36" s="102"/>
      <c r="B36" s="113"/>
      <c r="C36" s="4" t="s">
        <v>16</v>
      </c>
      <c r="D36" s="13" t="s">
        <v>82</v>
      </c>
      <c r="E36" s="5">
        <v>0</v>
      </c>
      <c r="F36" s="6">
        <v>1</v>
      </c>
      <c r="G36" s="7">
        <v>11</v>
      </c>
      <c r="H36" s="98"/>
      <c r="I36" s="19">
        <f t="shared" si="0"/>
        <v>0</v>
      </c>
    </row>
    <row r="37" spans="1:9" ht="15">
      <c r="A37" s="102">
        <v>11</v>
      </c>
      <c r="B37" s="111" t="s">
        <v>9</v>
      </c>
      <c r="C37" s="4" t="s">
        <v>17</v>
      </c>
      <c r="D37" s="13" t="s">
        <v>83</v>
      </c>
      <c r="E37" s="5">
        <v>0</v>
      </c>
      <c r="F37" s="6">
        <v>2</v>
      </c>
      <c r="G37" s="7">
        <v>4</v>
      </c>
      <c r="H37" s="96">
        <f>SUM(G37:G39)</f>
        <v>23</v>
      </c>
      <c r="I37" s="19">
        <f t="shared" si="0"/>
        <v>23</v>
      </c>
    </row>
    <row r="38" spans="1:9" ht="15">
      <c r="A38" s="102"/>
      <c r="B38" s="112"/>
      <c r="C38" s="4" t="s">
        <v>15</v>
      </c>
      <c r="D38" s="13" t="s">
        <v>83</v>
      </c>
      <c r="E38" s="5">
        <v>0</v>
      </c>
      <c r="F38" s="6">
        <v>2</v>
      </c>
      <c r="G38" s="7">
        <v>9</v>
      </c>
      <c r="H38" s="97"/>
      <c r="I38" s="19">
        <f t="shared" si="0"/>
        <v>0</v>
      </c>
    </row>
    <row r="39" spans="1:9" ht="15">
      <c r="A39" s="102"/>
      <c r="B39" s="113"/>
      <c r="C39" s="4" t="s">
        <v>16</v>
      </c>
      <c r="D39" s="13" t="s">
        <v>83</v>
      </c>
      <c r="E39" s="5">
        <v>0</v>
      </c>
      <c r="F39" s="6">
        <v>2</v>
      </c>
      <c r="G39" s="7">
        <v>10</v>
      </c>
      <c r="H39" s="98"/>
      <c r="I39" s="19">
        <f aca="true" t="shared" si="1" ref="I39:I63">SUM(H39)</f>
        <v>0</v>
      </c>
    </row>
    <row r="40" spans="1:9" ht="15">
      <c r="A40" s="102">
        <v>12</v>
      </c>
      <c r="B40" s="111" t="s">
        <v>10</v>
      </c>
      <c r="C40" s="4" t="s">
        <v>17</v>
      </c>
      <c r="D40" s="13" t="s">
        <v>84</v>
      </c>
      <c r="E40" s="5">
        <v>1</v>
      </c>
      <c r="F40" s="6">
        <v>3</v>
      </c>
      <c r="G40" s="7">
        <v>17</v>
      </c>
      <c r="H40" s="96">
        <f>SUM(G40:G42)</f>
        <v>41</v>
      </c>
      <c r="I40" s="19">
        <f t="shared" si="1"/>
        <v>41</v>
      </c>
    </row>
    <row r="41" spans="1:9" ht="15">
      <c r="A41" s="102"/>
      <c r="B41" s="112"/>
      <c r="C41" s="4" t="s">
        <v>15</v>
      </c>
      <c r="D41" s="13" t="s">
        <v>84</v>
      </c>
      <c r="E41" s="5">
        <v>0</v>
      </c>
      <c r="F41" s="6">
        <v>1</v>
      </c>
      <c r="G41" s="7">
        <v>12</v>
      </c>
      <c r="H41" s="97"/>
      <c r="I41" s="19">
        <f t="shared" si="1"/>
        <v>0</v>
      </c>
    </row>
    <row r="42" spans="1:9" ht="15">
      <c r="A42" s="102"/>
      <c r="B42" s="113"/>
      <c r="C42" s="4" t="s">
        <v>16</v>
      </c>
      <c r="D42" s="13" t="s">
        <v>84</v>
      </c>
      <c r="E42" s="5">
        <v>0</v>
      </c>
      <c r="F42" s="6">
        <v>1</v>
      </c>
      <c r="G42" s="7">
        <v>12</v>
      </c>
      <c r="H42" s="98"/>
      <c r="I42" s="19">
        <f t="shared" si="1"/>
        <v>0</v>
      </c>
    </row>
    <row r="43" spans="1:9" ht="15">
      <c r="A43" s="102" t="s">
        <v>45</v>
      </c>
      <c r="B43" s="111" t="s">
        <v>21</v>
      </c>
      <c r="C43" s="4" t="s">
        <v>17</v>
      </c>
      <c r="D43" s="13" t="s">
        <v>85</v>
      </c>
      <c r="E43" s="5">
        <v>0</v>
      </c>
      <c r="F43" s="6">
        <v>2</v>
      </c>
      <c r="G43" s="7">
        <v>4</v>
      </c>
      <c r="H43" s="96">
        <f>SUM(G43:G45)</f>
        <v>8</v>
      </c>
      <c r="I43" s="19">
        <f t="shared" si="1"/>
        <v>8</v>
      </c>
    </row>
    <row r="44" spans="1:9" ht="15">
      <c r="A44" s="102"/>
      <c r="B44" s="112"/>
      <c r="C44" s="4" t="s">
        <v>15</v>
      </c>
      <c r="D44" s="13" t="s">
        <v>85</v>
      </c>
      <c r="E44" s="5">
        <v>0</v>
      </c>
      <c r="F44" s="6">
        <v>0</v>
      </c>
      <c r="G44" s="7">
        <v>1</v>
      </c>
      <c r="H44" s="97"/>
      <c r="I44" s="19">
        <f t="shared" si="1"/>
        <v>0</v>
      </c>
    </row>
    <row r="45" spans="1:9" ht="15">
      <c r="A45" s="102"/>
      <c r="B45" s="113"/>
      <c r="C45" s="4" t="s">
        <v>16</v>
      </c>
      <c r="D45" s="13" t="s">
        <v>85</v>
      </c>
      <c r="E45" s="5">
        <v>1</v>
      </c>
      <c r="F45" s="6">
        <v>0</v>
      </c>
      <c r="G45" s="7">
        <v>3</v>
      </c>
      <c r="H45" s="98"/>
      <c r="I45" s="19">
        <f t="shared" si="1"/>
        <v>0</v>
      </c>
    </row>
    <row r="46" spans="1:9" ht="15">
      <c r="A46" s="102" t="s">
        <v>44</v>
      </c>
      <c r="B46" s="111" t="s">
        <v>22</v>
      </c>
      <c r="C46" s="4" t="s">
        <v>17</v>
      </c>
      <c r="D46" s="13" t="s">
        <v>86</v>
      </c>
      <c r="E46" s="5">
        <v>0</v>
      </c>
      <c r="F46" s="6">
        <v>2</v>
      </c>
      <c r="G46" s="7">
        <v>2</v>
      </c>
      <c r="H46" s="96">
        <f>SUM(G46:G48)</f>
        <v>7</v>
      </c>
      <c r="I46" s="19">
        <f t="shared" si="1"/>
        <v>7</v>
      </c>
    </row>
    <row r="47" spans="1:9" ht="15">
      <c r="A47" s="102"/>
      <c r="B47" s="112"/>
      <c r="C47" s="4" t="s">
        <v>15</v>
      </c>
      <c r="D47" s="13" t="s">
        <v>86</v>
      </c>
      <c r="E47" s="5">
        <v>0</v>
      </c>
      <c r="F47" s="6">
        <v>0</v>
      </c>
      <c r="G47" s="7">
        <v>2</v>
      </c>
      <c r="H47" s="97"/>
      <c r="I47" s="19">
        <f t="shared" si="1"/>
        <v>0</v>
      </c>
    </row>
    <row r="48" spans="1:9" ht="15">
      <c r="A48" s="102"/>
      <c r="B48" s="113"/>
      <c r="C48" s="4" t="s">
        <v>16</v>
      </c>
      <c r="D48" s="13" t="s">
        <v>86</v>
      </c>
      <c r="E48" s="5">
        <v>1</v>
      </c>
      <c r="F48" s="6">
        <v>2</v>
      </c>
      <c r="G48" s="7">
        <v>3</v>
      </c>
      <c r="H48" s="98"/>
      <c r="I48" s="19">
        <f t="shared" si="1"/>
        <v>0</v>
      </c>
    </row>
    <row r="49" spans="1:9" ht="15">
      <c r="A49" s="102">
        <v>15</v>
      </c>
      <c r="B49" s="111" t="s">
        <v>11</v>
      </c>
      <c r="C49" s="4" t="s">
        <v>17</v>
      </c>
      <c r="D49" s="13" t="s">
        <v>87</v>
      </c>
      <c r="E49" s="5">
        <v>2</v>
      </c>
      <c r="F49" s="6">
        <v>4</v>
      </c>
      <c r="G49" s="7">
        <v>15</v>
      </c>
      <c r="H49" s="96">
        <f>SUM(G49:G51)</f>
        <v>41</v>
      </c>
      <c r="I49" s="19">
        <f t="shared" si="1"/>
        <v>41</v>
      </c>
    </row>
    <row r="50" spans="1:9" ht="15">
      <c r="A50" s="102"/>
      <c r="B50" s="112"/>
      <c r="C50" s="4" t="s">
        <v>15</v>
      </c>
      <c r="D50" s="13" t="s">
        <v>87</v>
      </c>
      <c r="E50" s="5">
        <v>2</v>
      </c>
      <c r="F50" s="6">
        <v>4</v>
      </c>
      <c r="G50" s="7">
        <v>13</v>
      </c>
      <c r="H50" s="97"/>
      <c r="I50" s="19">
        <f t="shared" si="1"/>
        <v>0</v>
      </c>
    </row>
    <row r="51" spans="1:9" ht="15">
      <c r="A51" s="102"/>
      <c r="B51" s="113"/>
      <c r="C51" s="4" t="s">
        <v>16</v>
      </c>
      <c r="D51" s="13" t="s">
        <v>87</v>
      </c>
      <c r="E51" s="5">
        <v>2</v>
      </c>
      <c r="F51" s="6">
        <v>4</v>
      </c>
      <c r="G51" s="7">
        <v>13</v>
      </c>
      <c r="H51" s="98"/>
      <c r="I51" s="19">
        <f t="shared" si="1"/>
        <v>0</v>
      </c>
    </row>
    <row r="52" spans="1:9" ht="15">
      <c r="A52" s="102">
        <v>16</v>
      </c>
      <c r="B52" s="111" t="s">
        <v>12</v>
      </c>
      <c r="C52" s="4" t="s">
        <v>17</v>
      </c>
      <c r="D52" s="13" t="s">
        <v>88</v>
      </c>
      <c r="E52" s="5">
        <v>0</v>
      </c>
      <c r="F52" s="6">
        <v>2</v>
      </c>
      <c r="G52" s="7">
        <v>11</v>
      </c>
      <c r="H52" s="96">
        <f>SUM(G52:G54)</f>
        <v>17</v>
      </c>
      <c r="I52" s="19">
        <f t="shared" si="1"/>
        <v>17</v>
      </c>
    </row>
    <row r="53" spans="1:9" ht="15">
      <c r="A53" s="102"/>
      <c r="B53" s="112"/>
      <c r="C53" s="4" t="s">
        <v>15</v>
      </c>
      <c r="D53" s="13" t="s">
        <v>89</v>
      </c>
      <c r="E53" s="5">
        <v>0</v>
      </c>
      <c r="F53" s="6">
        <v>0</v>
      </c>
      <c r="G53" s="7">
        <v>4</v>
      </c>
      <c r="H53" s="97"/>
      <c r="I53" s="19">
        <f t="shared" si="1"/>
        <v>0</v>
      </c>
    </row>
    <row r="54" spans="1:9" ht="15">
      <c r="A54" s="102"/>
      <c r="B54" s="113"/>
      <c r="C54" s="4" t="s">
        <v>16</v>
      </c>
      <c r="D54" s="13" t="s">
        <v>90</v>
      </c>
      <c r="E54" s="5">
        <v>0</v>
      </c>
      <c r="F54" s="6">
        <v>0</v>
      </c>
      <c r="G54" s="7">
        <v>2</v>
      </c>
      <c r="H54" s="98"/>
      <c r="I54" s="19">
        <f t="shared" si="1"/>
        <v>0</v>
      </c>
    </row>
    <row r="55" spans="1:9" ht="15">
      <c r="A55" s="102">
        <v>17</v>
      </c>
      <c r="B55" s="111" t="s">
        <v>20</v>
      </c>
      <c r="C55" s="4" t="s">
        <v>17</v>
      </c>
      <c r="D55" s="13" t="s">
        <v>91</v>
      </c>
      <c r="E55" s="5">
        <v>0</v>
      </c>
      <c r="F55" s="6">
        <v>0</v>
      </c>
      <c r="G55" s="7">
        <v>0</v>
      </c>
      <c r="H55" s="96">
        <f>SUM(G55:G57)</f>
        <v>0</v>
      </c>
      <c r="I55" s="19">
        <f t="shared" si="1"/>
        <v>0</v>
      </c>
    </row>
    <row r="56" spans="1:9" ht="15">
      <c r="A56" s="102"/>
      <c r="B56" s="112"/>
      <c r="C56" s="4" t="s">
        <v>15</v>
      </c>
      <c r="D56" s="13" t="s">
        <v>92</v>
      </c>
      <c r="E56" s="5">
        <v>0</v>
      </c>
      <c r="F56" s="6">
        <v>0</v>
      </c>
      <c r="G56" s="7">
        <v>0</v>
      </c>
      <c r="H56" s="97"/>
      <c r="I56" s="19">
        <f t="shared" si="1"/>
        <v>0</v>
      </c>
    </row>
    <row r="57" spans="1:9" ht="15">
      <c r="A57" s="102"/>
      <c r="B57" s="113"/>
      <c r="C57" s="4" t="s">
        <v>16</v>
      </c>
      <c r="D57" s="13" t="s">
        <v>93</v>
      </c>
      <c r="E57" s="5">
        <v>0</v>
      </c>
      <c r="F57" s="6">
        <v>0</v>
      </c>
      <c r="G57" s="7">
        <v>0</v>
      </c>
      <c r="H57" s="98"/>
      <c r="I57" s="19">
        <f t="shared" si="1"/>
        <v>0</v>
      </c>
    </row>
    <row r="58" spans="1:9" ht="15">
      <c r="A58" s="102">
        <v>18</v>
      </c>
      <c r="B58" s="114" t="s">
        <v>13</v>
      </c>
      <c r="C58" s="4" t="s">
        <v>17</v>
      </c>
      <c r="D58" s="13" t="s">
        <v>94</v>
      </c>
      <c r="E58" s="5">
        <v>0</v>
      </c>
      <c r="F58" s="6">
        <v>0</v>
      </c>
      <c r="G58" s="7">
        <v>7</v>
      </c>
      <c r="H58" s="104">
        <f>SUM(G58:G60)</f>
        <v>15</v>
      </c>
      <c r="I58" s="19">
        <f t="shared" si="1"/>
        <v>15</v>
      </c>
    </row>
    <row r="59" spans="1:9" ht="15">
      <c r="A59" s="102"/>
      <c r="B59" s="114"/>
      <c r="C59" s="4" t="s">
        <v>15</v>
      </c>
      <c r="D59" s="13" t="s">
        <v>95</v>
      </c>
      <c r="E59" s="5">
        <v>0</v>
      </c>
      <c r="F59" s="6">
        <v>1</v>
      </c>
      <c r="G59" s="7">
        <v>3</v>
      </c>
      <c r="H59" s="104"/>
      <c r="I59" s="19">
        <f t="shared" si="1"/>
        <v>0</v>
      </c>
    </row>
    <row r="60" spans="1:9" ht="15">
      <c r="A60" s="102"/>
      <c r="B60" s="114"/>
      <c r="C60" s="4" t="s">
        <v>16</v>
      </c>
      <c r="D60" s="13" t="s">
        <v>96</v>
      </c>
      <c r="E60" s="5">
        <v>0</v>
      </c>
      <c r="F60" s="6">
        <v>1</v>
      </c>
      <c r="G60" s="7">
        <v>5</v>
      </c>
      <c r="H60" s="104"/>
      <c r="I60" s="19">
        <f t="shared" si="1"/>
        <v>0</v>
      </c>
    </row>
    <row r="61" spans="1:9" ht="15">
      <c r="A61" s="102">
        <v>19</v>
      </c>
      <c r="B61" s="115" t="s">
        <v>19</v>
      </c>
      <c r="C61" s="4" t="s">
        <v>17</v>
      </c>
      <c r="D61" s="13" t="s">
        <v>97</v>
      </c>
      <c r="E61" s="5">
        <v>0</v>
      </c>
      <c r="F61" s="6">
        <v>3</v>
      </c>
      <c r="G61" s="7">
        <v>6</v>
      </c>
      <c r="H61" s="104">
        <f>SUM(G61:G63)</f>
        <v>10</v>
      </c>
      <c r="I61" s="19">
        <f t="shared" si="1"/>
        <v>10</v>
      </c>
    </row>
    <row r="62" spans="1:9" ht="15">
      <c r="A62" s="102"/>
      <c r="B62" s="115"/>
      <c r="C62" s="4" t="s">
        <v>15</v>
      </c>
      <c r="D62" s="13" t="s">
        <v>98</v>
      </c>
      <c r="E62" s="5">
        <v>0</v>
      </c>
      <c r="F62" s="6">
        <v>2</v>
      </c>
      <c r="G62" s="7">
        <v>2</v>
      </c>
      <c r="H62" s="104"/>
      <c r="I62" s="19">
        <f t="shared" si="1"/>
        <v>0</v>
      </c>
    </row>
    <row r="63" spans="1:9" ht="15">
      <c r="A63" s="102"/>
      <c r="B63" s="115"/>
      <c r="C63" s="4" t="s">
        <v>16</v>
      </c>
      <c r="D63" s="13" t="s">
        <v>99</v>
      </c>
      <c r="E63" s="5">
        <v>0</v>
      </c>
      <c r="F63" s="6">
        <v>0</v>
      </c>
      <c r="G63" s="7">
        <v>2</v>
      </c>
      <c r="H63" s="104"/>
      <c r="I63" s="19">
        <f t="shared" si="1"/>
        <v>0</v>
      </c>
    </row>
    <row r="64" spans="1:9" ht="15">
      <c r="A64" s="102">
        <v>20</v>
      </c>
      <c r="B64" s="103" t="s">
        <v>54</v>
      </c>
      <c r="C64" s="4" t="s">
        <v>17</v>
      </c>
      <c r="D64" s="13" t="s">
        <v>100</v>
      </c>
      <c r="E64" s="5">
        <v>0</v>
      </c>
      <c r="F64" s="6">
        <v>1</v>
      </c>
      <c r="G64" s="7">
        <v>2</v>
      </c>
      <c r="H64" s="104">
        <f>SUM(G64:G66)</f>
        <v>9</v>
      </c>
      <c r="I64" s="19">
        <f aca="true" t="shared" si="2" ref="I64:I69">SUM(H64)</f>
        <v>9</v>
      </c>
    </row>
    <row r="65" spans="1:9" ht="15">
      <c r="A65" s="102"/>
      <c r="B65" s="103"/>
      <c r="C65" s="4" t="s">
        <v>15</v>
      </c>
      <c r="D65" s="13" t="s">
        <v>101</v>
      </c>
      <c r="E65" s="5">
        <v>0</v>
      </c>
      <c r="F65" s="6">
        <v>1</v>
      </c>
      <c r="G65" s="7">
        <v>4</v>
      </c>
      <c r="H65" s="104"/>
      <c r="I65" s="19">
        <f t="shared" si="2"/>
        <v>0</v>
      </c>
    </row>
    <row r="66" spans="1:9" ht="15">
      <c r="A66" s="102"/>
      <c r="B66" s="103"/>
      <c r="C66" s="4" t="s">
        <v>16</v>
      </c>
      <c r="D66" s="13" t="s">
        <v>102</v>
      </c>
      <c r="E66" s="5">
        <v>0</v>
      </c>
      <c r="F66" s="6">
        <v>1</v>
      </c>
      <c r="G66" s="7">
        <v>3</v>
      </c>
      <c r="H66" s="104"/>
      <c r="I66" s="19">
        <f t="shared" si="2"/>
        <v>0</v>
      </c>
    </row>
    <row r="67" spans="1:9" ht="15" customHeight="1">
      <c r="A67" s="102">
        <v>20</v>
      </c>
      <c r="B67" s="103" t="s">
        <v>55</v>
      </c>
      <c r="C67" s="4" t="s">
        <v>17</v>
      </c>
      <c r="D67" s="13" t="s">
        <v>103</v>
      </c>
      <c r="E67" s="5">
        <v>0</v>
      </c>
      <c r="F67" s="6">
        <v>0</v>
      </c>
      <c r="G67" s="7">
        <v>0</v>
      </c>
      <c r="H67" s="104">
        <f>SUM(G67:G69)</f>
        <v>1</v>
      </c>
      <c r="I67" s="19">
        <f t="shared" si="2"/>
        <v>1</v>
      </c>
    </row>
    <row r="68" spans="1:9" ht="15">
      <c r="A68" s="102"/>
      <c r="B68" s="103"/>
      <c r="C68" s="4" t="s">
        <v>15</v>
      </c>
      <c r="D68" s="13" t="s">
        <v>104</v>
      </c>
      <c r="E68" s="5">
        <v>0</v>
      </c>
      <c r="F68" s="6">
        <v>1</v>
      </c>
      <c r="G68" s="7">
        <v>1</v>
      </c>
      <c r="H68" s="104"/>
      <c r="I68" s="19">
        <f t="shared" si="2"/>
        <v>0</v>
      </c>
    </row>
    <row r="69" spans="1:9" ht="15">
      <c r="A69" s="102"/>
      <c r="B69" s="103"/>
      <c r="C69" s="4" t="s">
        <v>16</v>
      </c>
      <c r="D69" s="13" t="s">
        <v>105</v>
      </c>
      <c r="E69" s="5">
        <v>0</v>
      </c>
      <c r="F69" s="6">
        <v>0</v>
      </c>
      <c r="G69" s="7">
        <v>0</v>
      </c>
      <c r="H69" s="104"/>
      <c r="I69" s="19">
        <f t="shared" si="2"/>
        <v>0</v>
      </c>
    </row>
    <row r="70" spans="1:9" ht="15">
      <c r="A70" s="99">
        <v>21</v>
      </c>
      <c r="B70" s="93" t="s">
        <v>57</v>
      </c>
      <c r="C70" s="4" t="s">
        <v>17</v>
      </c>
      <c r="D70" s="13" t="s">
        <v>106</v>
      </c>
      <c r="E70" s="5">
        <v>0</v>
      </c>
      <c r="F70" s="6">
        <v>1</v>
      </c>
      <c r="G70" s="7">
        <v>4</v>
      </c>
      <c r="H70" s="96">
        <v>6</v>
      </c>
      <c r="I70" s="19"/>
    </row>
    <row r="71" spans="1:9" ht="15">
      <c r="A71" s="100"/>
      <c r="B71" s="94"/>
      <c r="C71" s="4" t="s">
        <v>15</v>
      </c>
      <c r="D71" s="13" t="s">
        <v>107</v>
      </c>
      <c r="E71" s="5">
        <v>0</v>
      </c>
      <c r="F71" s="6">
        <v>1</v>
      </c>
      <c r="G71" s="7">
        <v>2</v>
      </c>
      <c r="H71" s="97"/>
      <c r="I71" s="19"/>
    </row>
    <row r="72" spans="1:9" ht="15">
      <c r="A72" s="101"/>
      <c r="B72" s="95"/>
      <c r="C72" s="4" t="s">
        <v>16</v>
      </c>
      <c r="D72" s="13" t="s">
        <v>108</v>
      </c>
      <c r="E72" s="5">
        <v>0</v>
      </c>
      <c r="F72" s="6">
        <v>0</v>
      </c>
      <c r="G72" s="7">
        <v>0</v>
      </c>
      <c r="H72" s="98"/>
      <c r="I72" s="19"/>
    </row>
    <row r="73" spans="2:8" ht="15">
      <c r="B73" s="116" t="s">
        <v>24</v>
      </c>
      <c r="C73" s="116"/>
      <c r="D73" s="116"/>
      <c r="E73" s="116"/>
      <c r="F73" s="117"/>
      <c r="G73" s="51">
        <v>0</v>
      </c>
      <c r="H73" s="4">
        <f>H70+H67+H64+H61+H58+H55+H52+H49+H46+H43+H40+H37+H34+H31+H28+H25+H22+H19+H16+H13+H10+H7</f>
        <v>354</v>
      </c>
    </row>
    <row r="74" ht="15.75" thickBot="1"/>
    <row r="75" spans="2:3" ht="15.75" thickBot="1">
      <c r="B75" s="54" t="s">
        <v>34</v>
      </c>
      <c r="C75" s="4" t="s">
        <v>205</v>
      </c>
    </row>
    <row r="76" spans="2:3" ht="15.75" thickBot="1">
      <c r="B76" s="55" t="s">
        <v>17</v>
      </c>
      <c r="C76" s="4">
        <v>143</v>
      </c>
    </row>
    <row r="77" spans="2:3" ht="15.75" thickBot="1">
      <c r="B77" s="55" t="s">
        <v>15</v>
      </c>
      <c r="C77" s="4">
        <v>101</v>
      </c>
    </row>
    <row r="78" spans="2:3" ht="15.75" thickBot="1">
      <c r="B78" s="55" t="s">
        <v>16</v>
      </c>
      <c r="C78" s="4">
        <v>110</v>
      </c>
    </row>
  </sheetData>
  <sheetProtection/>
  <mergeCells count="71">
    <mergeCell ref="H61:H63"/>
    <mergeCell ref="B73:F73"/>
    <mergeCell ref="H43:H45"/>
    <mergeCell ref="H46:H48"/>
    <mergeCell ref="H49:H51"/>
    <mergeCell ref="H52:H54"/>
    <mergeCell ref="H55:H57"/>
    <mergeCell ref="H58:H60"/>
    <mergeCell ref="B52:B54"/>
    <mergeCell ref="B55:B57"/>
    <mergeCell ref="H25:H27"/>
    <mergeCell ref="H28:H30"/>
    <mergeCell ref="H31:H33"/>
    <mergeCell ref="H34:H36"/>
    <mergeCell ref="H37:H39"/>
    <mergeCell ref="H40:H42"/>
    <mergeCell ref="A46:A48"/>
    <mergeCell ref="A49:A51"/>
    <mergeCell ref="A52:A54"/>
    <mergeCell ref="A55:A57"/>
    <mergeCell ref="A58:A60"/>
    <mergeCell ref="A61:A63"/>
    <mergeCell ref="A28:A30"/>
    <mergeCell ref="A31:A33"/>
    <mergeCell ref="A34:A36"/>
    <mergeCell ref="A37:A39"/>
    <mergeCell ref="A40:A42"/>
    <mergeCell ref="A43:A45"/>
    <mergeCell ref="A13:A15"/>
    <mergeCell ref="A16:A18"/>
    <mergeCell ref="A19:A21"/>
    <mergeCell ref="A22:A24"/>
    <mergeCell ref="B16:B18"/>
    <mergeCell ref="A25:A27"/>
    <mergeCell ref="B58:B60"/>
    <mergeCell ref="B61:B63"/>
    <mergeCell ref="B34:B36"/>
    <mergeCell ref="B37:B39"/>
    <mergeCell ref="B40:B42"/>
    <mergeCell ref="B43:B45"/>
    <mergeCell ref="B46:B48"/>
    <mergeCell ref="B49:B51"/>
    <mergeCell ref="H13:H15"/>
    <mergeCell ref="B19:B21"/>
    <mergeCell ref="B22:B24"/>
    <mergeCell ref="B25:B27"/>
    <mergeCell ref="B31:B33"/>
    <mergeCell ref="B28:B30"/>
    <mergeCell ref="B13:B15"/>
    <mergeCell ref="H16:H18"/>
    <mergeCell ref="H19:H21"/>
    <mergeCell ref="H22:H24"/>
    <mergeCell ref="B1:C1"/>
    <mergeCell ref="A2:J2"/>
    <mergeCell ref="B3:I3"/>
    <mergeCell ref="B4:E4"/>
    <mergeCell ref="H7:H9"/>
    <mergeCell ref="H10:H12"/>
    <mergeCell ref="B7:B9"/>
    <mergeCell ref="B10:B12"/>
    <mergeCell ref="A7:A9"/>
    <mergeCell ref="A10:A12"/>
    <mergeCell ref="B70:B72"/>
    <mergeCell ref="H70:H72"/>
    <mergeCell ref="A70:A72"/>
    <mergeCell ref="A64:A66"/>
    <mergeCell ref="B64:B66"/>
    <mergeCell ref="H64:H66"/>
    <mergeCell ref="A67:A69"/>
    <mergeCell ref="B67:B69"/>
    <mergeCell ref="H67:H69"/>
  </mergeCells>
  <printOptions/>
  <pageMargins left="0.7" right="0.7" top="0.75" bottom="0.75" header="0.3" footer="0.3"/>
  <pageSetup horizontalDpi="600" verticalDpi="600" orientation="portrait" paperSize="9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4"/>
  <sheetViews>
    <sheetView zoomScale="89" zoomScaleNormal="89" zoomScalePageLayoutView="0" workbookViewId="0" topLeftCell="A13">
      <selection activeCell="H154" sqref="H154"/>
    </sheetView>
  </sheetViews>
  <sheetFormatPr defaultColWidth="9.140625" defaultRowHeight="15"/>
  <cols>
    <col min="1" max="1" width="3.8515625" style="0" customWidth="1"/>
    <col min="2" max="2" width="17.7109375" style="0" customWidth="1"/>
  </cols>
  <sheetData>
    <row r="1" spans="2:3" ht="15">
      <c r="B1" s="105" t="s">
        <v>46</v>
      </c>
      <c r="C1" s="106"/>
    </row>
    <row r="2" spans="1:9" ht="15">
      <c r="A2" s="145" t="s">
        <v>227</v>
      </c>
      <c r="B2" s="145"/>
      <c r="C2" s="145"/>
      <c r="D2" s="145"/>
      <c r="E2" s="145"/>
      <c r="F2" s="145"/>
      <c r="G2" s="145"/>
      <c r="H2" s="145"/>
      <c r="I2" s="145"/>
    </row>
    <row r="3" spans="2:8" ht="15">
      <c r="B3" s="149" t="s">
        <v>225</v>
      </c>
      <c r="C3" s="149"/>
      <c r="D3" s="149"/>
      <c r="E3" s="149"/>
      <c r="F3" s="149"/>
      <c r="G3" s="149"/>
      <c r="H3" s="149"/>
    </row>
    <row r="4" spans="2:5" ht="15">
      <c r="B4" s="146" t="s">
        <v>219</v>
      </c>
      <c r="C4" s="147"/>
      <c r="D4" s="148"/>
      <c r="E4" s="26">
        <v>40</v>
      </c>
    </row>
    <row r="5" spans="2:8" ht="15">
      <c r="B5" s="56"/>
      <c r="C5" s="56"/>
      <c r="D5" s="22"/>
      <c r="E5" s="22"/>
      <c r="F5" s="22"/>
      <c r="G5" s="22"/>
      <c r="H5" s="22"/>
    </row>
    <row r="6" spans="2:8" ht="63.75">
      <c r="B6" s="57" t="s">
        <v>208</v>
      </c>
      <c r="C6" s="57" t="s">
        <v>207</v>
      </c>
      <c r="D6" s="58" t="s">
        <v>206</v>
      </c>
      <c r="E6" s="59" t="s">
        <v>25</v>
      </c>
      <c r="F6" s="60" t="s">
        <v>26</v>
      </c>
      <c r="G6" s="61" t="s">
        <v>209</v>
      </c>
      <c r="H6" s="62" t="s">
        <v>14</v>
      </c>
    </row>
    <row r="7" spans="1:8" ht="15">
      <c r="A7" s="139">
        <v>1</v>
      </c>
      <c r="B7" s="144" t="s">
        <v>0</v>
      </c>
      <c r="C7" s="29" t="s">
        <v>28</v>
      </c>
      <c r="D7" s="30" t="s">
        <v>170</v>
      </c>
      <c r="E7" s="49"/>
      <c r="F7" s="48"/>
      <c r="G7" s="50">
        <v>0</v>
      </c>
      <c r="H7" s="141">
        <v>0</v>
      </c>
    </row>
    <row r="8" spans="1:8" ht="15">
      <c r="A8" s="139"/>
      <c r="B8" s="123"/>
      <c r="C8" s="29" t="s">
        <v>29</v>
      </c>
      <c r="D8" s="30" t="s">
        <v>171</v>
      </c>
      <c r="E8" s="49"/>
      <c r="F8" s="48"/>
      <c r="G8" s="50">
        <v>0</v>
      </c>
      <c r="H8" s="142"/>
    </row>
    <row r="9" spans="1:8" ht="15">
      <c r="A9" s="139"/>
      <c r="B9" s="123"/>
      <c r="C9" s="29" t="s">
        <v>30</v>
      </c>
      <c r="D9" s="30" t="s">
        <v>109</v>
      </c>
      <c r="E9" s="49"/>
      <c r="F9" s="48"/>
      <c r="G9" s="50">
        <v>0</v>
      </c>
      <c r="H9" s="142"/>
    </row>
    <row r="10" spans="1:8" ht="15">
      <c r="A10" s="139"/>
      <c r="B10" s="123"/>
      <c r="C10" s="29" t="s">
        <v>31</v>
      </c>
      <c r="D10" s="30" t="s">
        <v>110</v>
      </c>
      <c r="E10" s="49"/>
      <c r="F10" s="48"/>
      <c r="G10" s="50">
        <v>0</v>
      </c>
      <c r="H10" s="142"/>
    </row>
    <row r="11" spans="1:8" ht="15">
      <c r="A11" s="139"/>
      <c r="B11" s="123"/>
      <c r="C11" s="18" t="s">
        <v>17</v>
      </c>
      <c r="D11" s="32" t="s">
        <v>111</v>
      </c>
      <c r="E11" s="49"/>
      <c r="F11" s="48"/>
      <c r="G11" s="50">
        <v>0</v>
      </c>
      <c r="H11" s="142"/>
    </row>
    <row r="12" spans="1:8" ht="15">
      <c r="A12" s="139"/>
      <c r="B12" s="123"/>
      <c r="C12" s="4" t="s">
        <v>15</v>
      </c>
      <c r="D12" s="32" t="s">
        <v>112</v>
      </c>
      <c r="E12" s="49"/>
      <c r="F12" s="48"/>
      <c r="G12" s="50">
        <v>0</v>
      </c>
      <c r="H12" s="142"/>
    </row>
    <row r="13" spans="1:8" ht="15">
      <c r="A13" s="140"/>
      <c r="B13" s="124"/>
      <c r="C13" s="4" t="s">
        <v>16</v>
      </c>
      <c r="D13" s="32" t="s">
        <v>113</v>
      </c>
      <c r="E13" s="49"/>
      <c r="F13" s="48"/>
      <c r="G13" s="50">
        <v>0</v>
      </c>
      <c r="H13" s="143"/>
    </row>
    <row r="14" spans="1:8" ht="15">
      <c r="A14" s="138">
        <v>2</v>
      </c>
      <c r="B14" s="144" t="s">
        <v>211</v>
      </c>
      <c r="C14" s="29" t="s">
        <v>28</v>
      </c>
      <c r="D14" s="30" t="s">
        <v>212</v>
      </c>
      <c r="E14" s="49"/>
      <c r="F14" s="48"/>
      <c r="G14" s="50">
        <v>1</v>
      </c>
      <c r="H14" s="141">
        <v>1</v>
      </c>
    </row>
    <row r="15" spans="1:8" ht="15">
      <c r="A15" s="139"/>
      <c r="B15" s="123"/>
      <c r="C15" s="29" t="s">
        <v>29</v>
      </c>
      <c r="D15" s="30" t="s">
        <v>213</v>
      </c>
      <c r="E15" s="49"/>
      <c r="F15" s="48"/>
      <c r="G15" s="50">
        <v>0</v>
      </c>
      <c r="H15" s="142"/>
    </row>
    <row r="16" spans="1:8" ht="15">
      <c r="A16" s="139"/>
      <c r="B16" s="123"/>
      <c r="C16" s="29" t="s">
        <v>30</v>
      </c>
      <c r="D16" s="30" t="s">
        <v>214</v>
      </c>
      <c r="E16" s="49"/>
      <c r="F16" s="48"/>
      <c r="G16" s="50">
        <v>0</v>
      </c>
      <c r="H16" s="142"/>
    </row>
    <row r="17" spans="1:8" ht="15">
      <c r="A17" s="139"/>
      <c r="B17" s="123"/>
      <c r="C17" s="29" t="s">
        <v>31</v>
      </c>
      <c r="D17" s="30" t="s">
        <v>215</v>
      </c>
      <c r="E17" s="49"/>
      <c r="F17" s="48"/>
      <c r="G17" s="50">
        <v>0</v>
      </c>
      <c r="H17" s="142"/>
    </row>
    <row r="18" spans="1:8" ht="15">
      <c r="A18" s="139"/>
      <c r="B18" s="123"/>
      <c r="C18" s="18" t="s">
        <v>17</v>
      </c>
      <c r="D18" s="32" t="s">
        <v>216</v>
      </c>
      <c r="E18" s="49"/>
      <c r="F18" s="48"/>
      <c r="G18" s="50">
        <v>0</v>
      </c>
      <c r="H18" s="142"/>
    </row>
    <row r="19" spans="1:8" ht="15">
      <c r="A19" s="139"/>
      <c r="B19" s="123"/>
      <c r="C19" s="4" t="s">
        <v>15</v>
      </c>
      <c r="D19" s="32" t="s">
        <v>217</v>
      </c>
      <c r="E19" s="49"/>
      <c r="F19" s="48"/>
      <c r="G19" s="50">
        <v>0</v>
      </c>
      <c r="H19" s="142"/>
    </row>
    <row r="20" spans="1:8" ht="15">
      <c r="A20" s="140"/>
      <c r="B20" s="124"/>
      <c r="C20" s="4" t="s">
        <v>16</v>
      </c>
      <c r="D20" s="32" t="s">
        <v>218</v>
      </c>
      <c r="E20" s="49"/>
      <c r="F20" s="48"/>
      <c r="G20" s="50">
        <v>0</v>
      </c>
      <c r="H20" s="143"/>
    </row>
    <row r="21" spans="1:8" ht="15">
      <c r="A21" s="91"/>
      <c r="B21" s="90"/>
      <c r="C21" s="4" t="s">
        <v>28</v>
      </c>
      <c r="D21" s="32" t="s">
        <v>226</v>
      </c>
      <c r="E21" s="49"/>
      <c r="F21" s="48"/>
      <c r="G21" s="50">
        <v>2</v>
      </c>
      <c r="H21" s="92"/>
    </row>
    <row r="22" spans="1:8" ht="15">
      <c r="A22" s="138">
        <v>3</v>
      </c>
      <c r="B22" s="144" t="s">
        <v>1</v>
      </c>
      <c r="C22" s="17" t="s">
        <v>29</v>
      </c>
      <c r="D22" s="30" t="s">
        <v>172</v>
      </c>
      <c r="E22" s="49"/>
      <c r="F22" s="48"/>
      <c r="G22" s="50">
        <v>3</v>
      </c>
      <c r="H22" s="141">
        <v>16</v>
      </c>
    </row>
    <row r="23" spans="1:8" ht="15">
      <c r="A23" s="139"/>
      <c r="B23" s="123"/>
      <c r="C23" s="17" t="s">
        <v>30</v>
      </c>
      <c r="D23" s="30" t="s">
        <v>114</v>
      </c>
      <c r="E23" s="49"/>
      <c r="F23" s="48"/>
      <c r="G23" s="50">
        <v>2</v>
      </c>
      <c r="H23" s="142"/>
    </row>
    <row r="24" spans="1:8" ht="15">
      <c r="A24" s="139"/>
      <c r="B24" s="123"/>
      <c r="C24" s="17" t="s">
        <v>31</v>
      </c>
      <c r="D24" s="31" t="s">
        <v>115</v>
      </c>
      <c r="E24" s="49"/>
      <c r="F24" s="48"/>
      <c r="G24" s="50">
        <v>4</v>
      </c>
      <c r="H24" s="142"/>
    </row>
    <row r="25" spans="1:8" ht="15">
      <c r="A25" s="139"/>
      <c r="B25" s="123"/>
      <c r="C25" s="4" t="s">
        <v>17</v>
      </c>
      <c r="D25" s="32" t="s">
        <v>60</v>
      </c>
      <c r="E25" s="49"/>
      <c r="F25" s="48"/>
      <c r="G25" s="50">
        <v>1</v>
      </c>
      <c r="H25" s="142"/>
    </row>
    <row r="26" spans="1:8" ht="15">
      <c r="A26" s="139"/>
      <c r="B26" s="123"/>
      <c r="C26" s="4" t="s">
        <v>15</v>
      </c>
      <c r="D26" s="32" t="s">
        <v>61</v>
      </c>
      <c r="E26" s="49"/>
      <c r="F26" s="48"/>
      <c r="G26" s="50">
        <v>1</v>
      </c>
      <c r="H26" s="142"/>
    </row>
    <row r="27" spans="1:8" ht="15">
      <c r="A27" s="140"/>
      <c r="B27" s="124"/>
      <c r="C27" s="4" t="s">
        <v>16</v>
      </c>
      <c r="D27" s="32" t="s">
        <v>62</v>
      </c>
      <c r="E27" s="49"/>
      <c r="F27" s="48"/>
      <c r="G27" s="50">
        <v>2</v>
      </c>
      <c r="H27" s="143"/>
    </row>
    <row r="28" spans="1:8" ht="15">
      <c r="A28" s="138">
        <v>4</v>
      </c>
      <c r="B28" s="144" t="s">
        <v>2</v>
      </c>
      <c r="C28" s="4" t="s">
        <v>28</v>
      </c>
      <c r="D28" s="32" t="s">
        <v>210</v>
      </c>
      <c r="E28" s="49"/>
      <c r="F28" s="48"/>
      <c r="G28" s="50">
        <v>3</v>
      </c>
      <c r="H28" s="141">
        <v>15</v>
      </c>
    </row>
    <row r="29" spans="1:8" ht="15">
      <c r="A29" s="139"/>
      <c r="B29" s="123"/>
      <c r="C29" s="17" t="s">
        <v>29</v>
      </c>
      <c r="D29" s="30" t="s">
        <v>173</v>
      </c>
      <c r="E29" s="49"/>
      <c r="F29" s="48"/>
      <c r="G29" s="50">
        <v>2</v>
      </c>
      <c r="H29" s="142"/>
    </row>
    <row r="30" spans="1:8" ht="15">
      <c r="A30" s="139"/>
      <c r="B30" s="123"/>
      <c r="C30" s="17" t="s">
        <v>30</v>
      </c>
      <c r="D30" s="30" t="s">
        <v>116</v>
      </c>
      <c r="E30" s="49"/>
      <c r="F30" s="48"/>
      <c r="G30" s="50">
        <v>2</v>
      </c>
      <c r="H30" s="142"/>
    </row>
    <row r="31" spans="1:8" ht="15">
      <c r="A31" s="139"/>
      <c r="B31" s="123"/>
      <c r="C31" s="17" t="s">
        <v>31</v>
      </c>
      <c r="D31" s="31" t="s">
        <v>117</v>
      </c>
      <c r="E31" s="49"/>
      <c r="F31" s="48"/>
      <c r="G31" s="50">
        <v>1</v>
      </c>
      <c r="H31" s="142"/>
    </row>
    <row r="32" spans="1:8" ht="15">
      <c r="A32" s="139"/>
      <c r="B32" s="123"/>
      <c r="C32" s="4" t="s">
        <v>17</v>
      </c>
      <c r="D32" s="32" t="s">
        <v>63</v>
      </c>
      <c r="E32" s="49"/>
      <c r="F32" s="48"/>
      <c r="G32" s="50">
        <v>3</v>
      </c>
      <c r="H32" s="142"/>
    </row>
    <row r="33" spans="1:8" ht="15">
      <c r="A33" s="139"/>
      <c r="B33" s="123"/>
      <c r="C33" s="4" t="s">
        <v>15</v>
      </c>
      <c r="D33" s="32" t="s">
        <v>64</v>
      </c>
      <c r="E33" s="49"/>
      <c r="F33" s="48"/>
      <c r="G33" s="50">
        <v>2</v>
      </c>
      <c r="H33" s="142"/>
    </row>
    <row r="34" spans="1:8" ht="15">
      <c r="A34" s="140"/>
      <c r="B34" s="124"/>
      <c r="C34" s="4" t="s">
        <v>16</v>
      </c>
      <c r="D34" s="32" t="s">
        <v>65</v>
      </c>
      <c r="E34" s="49"/>
      <c r="F34" s="48"/>
      <c r="G34" s="50">
        <v>2</v>
      </c>
      <c r="H34" s="143"/>
    </row>
    <row r="35" spans="1:8" ht="15">
      <c r="A35" s="138">
        <v>5</v>
      </c>
      <c r="B35" s="144" t="s">
        <v>3</v>
      </c>
      <c r="C35" s="29" t="s">
        <v>28</v>
      </c>
      <c r="D35" s="30" t="s">
        <v>174</v>
      </c>
      <c r="E35" s="49"/>
      <c r="F35" s="48"/>
      <c r="G35" s="50">
        <v>0</v>
      </c>
      <c r="H35" s="141">
        <v>0</v>
      </c>
    </row>
    <row r="36" spans="1:8" ht="15">
      <c r="A36" s="139"/>
      <c r="B36" s="123"/>
      <c r="C36" s="29" t="s">
        <v>29</v>
      </c>
      <c r="D36" s="30" t="s">
        <v>175</v>
      </c>
      <c r="E36" s="49"/>
      <c r="F36" s="48"/>
      <c r="G36" s="50">
        <v>0</v>
      </c>
      <c r="H36" s="142"/>
    </row>
    <row r="37" spans="1:8" ht="15">
      <c r="A37" s="139"/>
      <c r="B37" s="123"/>
      <c r="C37" s="29" t="s">
        <v>30</v>
      </c>
      <c r="D37" s="30" t="s">
        <v>118</v>
      </c>
      <c r="E37" s="49"/>
      <c r="F37" s="48"/>
      <c r="G37" s="50">
        <v>0</v>
      </c>
      <c r="H37" s="142"/>
    </row>
    <row r="38" spans="1:8" ht="15">
      <c r="A38" s="139"/>
      <c r="B38" s="123"/>
      <c r="C38" s="29" t="s">
        <v>31</v>
      </c>
      <c r="D38" s="31" t="s">
        <v>119</v>
      </c>
      <c r="E38" s="49"/>
      <c r="F38" s="48"/>
      <c r="G38" s="50">
        <v>0</v>
      </c>
      <c r="H38" s="142"/>
    </row>
    <row r="39" spans="1:8" ht="15">
      <c r="A39" s="139"/>
      <c r="B39" s="123"/>
      <c r="C39" s="4" t="s">
        <v>17</v>
      </c>
      <c r="D39" s="33" t="s">
        <v>66</v>
      </c>
      <c r="E39" s="49"/>
      <c r="F39" s="48"/>
      <c r="G39" s="50">
        <v>0</v>
      </c>
      <c r="H39" s="142"/>
    </row>
    <row r="40" spans="1:8" ht="15">
      <c r="A40" s="139"/>
      <c r="B40" s="123"/>
      <c r="C40" s="4" t="s">
        <v>15</v>
      </c>
      <c r="D40" s="33" t="s">
        <v>67</v>
      </c>
      <c r="E40" s="49"/>
      <c r="F40" s="48"/>
      <c r="G40" s="50">
        <v>0</v>
      </c>
      <c r="H40" s="142"/>
    </row>
    <row r="41" spans="1:8" ht="15">
      <c r="A41" s="140"/>
      <c r="B41" s="124"/>
      <c r="C41" s="4" t="s">
        <v>16</v>
      </c>
      <c r="D41" s="33" t="s">
        <v>68</v>
      </c>
      <c r="E41" s="49"/>
      <c r="F41" s="48"/>
      <c r="G41" s="50">
        <v>0</v>
      </c>
      <c r="H41" s="143"/>
    </row>
    <row r="42" spans="1:8" ht="15">
      <c r="A42" s="138">
        <v>6</v>
      </c>
      <c r="B42" s="144" t="s">
        <v>4</v>
      </c>
      <c r="C42" s="29" t="s">
        <v>28</v>
      </c>
      <c r="D42" s="30" t="s">
        <v>176</v>
      </c>
      <c r="E42" s="49"/>
      <c r="F42" s="48"/>
      <c r="G42" s="50">
        <v>3</v>
      </c>
      <c r="H42" s="141">
        <v>14</v>
      </c>
    </row>
    <row r="43" spans="1:8" ht="15">
      <c r="A43" s="139"/>
      <c r="B43" s="123"/>
      <c r="C43" s="29" t="s">
        <v>29</v>
      </c>
      <c r="D43" s="30" t="s">
        <v>177</v>
      </c>
      <c r="E43" s="49"/>
      <c r="F43" s="48"/>
      <c r="G43" s="50">
        <v>2</v>
      </c>
      <c r="H43" s="142"/>
    </row>
    <row r="44" spans="1:8" ht="15">
      <c r="A44" s="139"/>
      <c r="B44" s="123"/>
      <c r="C44" s="29" t="s">
        <v>30</v>
      </c>
      <c r="D44" s="30" t="s">
        <v>120</v>
      </c>
      <c r="E44" s="49"/>
      <c r="F44" s="48"/>
      <c r="G44" s="50">
        <v>3</v>
      </c>
      <c r="H44" s="142"/>
    </row>
    <row r="45" spans="1:8" ht="15">
      <c r="A45" s="139"/>
      <c r="B45" s="123"/>
      <c r="C45" s="29" t="s">
        <v>31</v>
      </c>
      <c r="D45" s="31" t="s">
        <v>121</v>
      </c>
      <c r="E45" s="49"/>
      <c r="F45" s="48"/>
      <c r="G45" s="50">
        <v>3</v>
      </c>
      <c r="H45" s="142"/>
    </row>
    <row r="46" spans="1:8" ht="15">
      <c r="A46" s="139"/>
      <c r="B46" s="123"/>
      <c r="C46" s="4" t="s">
        <v>17</v>
      </c>
      <c r="D46" s="33" t="s">
        <v>69</v>
      </c>
      <c r="E46" s="49"/>
      <c r="F46" s="48"/>
      <c r="G46" s="50">
        <v>0</v>
      </c>
      <c r="H46" s="142"/>
    </row>
    <row r="47" spans="1:8" ht="15">
      <c r="A47" s="139"/>
      <c r="B47" s="123"/>
      <c r="C47" s="4" t="s">
        <v>15</v>
      </c>
      <c r="D47" s="33" t="s">
        <v>70</v>
      </c>
      <c r="E47" s="49"/>
      <c r="F47" s="48"/>
      <c r="G47" s="50">
        <v>1</v>
      </c>
      <c r="H47" s="142"/>
    </row>
    <row r="48" spans="1:8" ht="15">
      <c r="A48" s="140"/>
      <c r="B48" s="124"/>
      <c r="C48" s="4" t="s">
        <v>16</v>
      </c>
      <c r="D48" s="33" t="s">
        <v>71</v>
      </c>
      <c r="E48" s="49"/>
      <c r="F48" s="48"/>
      <c r="G48" s="50">
        <v>1</v>
      </c>
      <c r="H48" s="143"/>
    </row>
    <row r="49" spans="1:8" ht="15">
      <c r="A49" s="138">
        <v>7</v>
      </c>
      <c r="B49" s="144" t="s">
        <v>5</v>
      </c>
      <c r="C49" s="29" t="s">
        <v>28</v>
      </c>
      <c r="D49" s="30" t="s">
        <v>178</v>
      </c>
      <c r="E49" s="49"/>
      <c r="F49" s="48"/>
      <c r="G49" s="50">
        <v>3</v>
      </c>
      <c r="H49" s="141">
        <v>16</v>
      </c>
    </row>
    <row r="50" spans="1:8" ht="15">
      <c r="A50" s="139"/>
      <c r="B50" s="123"/>
      <c r="C50" s="29" t="s">
        <v>29</v>
      </c>
      <c r="D50" s="30" t="s">
        <v>179</v>
      </c>
      <c r="E50" s="49"/>
      <c r="F50" s="48"/>
      <c r="G50" s="50">
        <v>5</v>
      </c>
      <c r="H50" s="142"/>
    </row>
    <row r="51" spans="1:8" ht="15">
      <c r="A51" s="139"/>
      <c r="B51" s="123"/>
      <c r="C51" s="29" t="s">
        <v>30</v>
      </c>
      <c r="D51" s="30" t="s">
        <v>122</v>
      </c>
      <c r="E51" s="49"/>
      <c r="F51" s="48"/>
      <c r="G51" s="50">
        <v>3</v>
      </c>
      <c r="H51" s="142"/>
    </row>
    <row r="52" spans="1:8" ht="15">
      <c r="A52" s="139"/>
      <c r="B52" s="123"/>
      <c r="C52" s="29" t="s">
        <v>31</v>
      </c>
      <c r="D52" s="31" t="s">
        <v>123</v>
      </c>
      <c r="E52" s="49"/>
      <c r="F52" s="48"/>
      <c r="G52" s="50">
        <v>4</v>
      </c>
      <c r="H52" s="142"/>
    </row>
    <row r="53" spans="1:8" ht="15">
      <c r="A53" s="139"/>
      <c r="B53" s="123"/>
      <c r="C53" s="4" t="s">
        <v>17</v>
      </c>
      <c r="D53" s="33" t="s">
        <v>72</v>
      </c>
      <c r="E53" s="49"/>
      <c r="F53" s="48"/>
      <c r="G53" s="50">
        <v>0</v>
      </c>
      <c r="H53" s="142"/>
    </row>
    <row r="54" spans="1:8" ht="15">
      <c r="A54" s="139"/>
      <c r="B54" s="123"/>
      <c r="C54" s="4" t="s">
        <v>15</v>
      </c>
      <c r="D54" s="33" t="s">
        <v>73</v>
      </c>
      <c r="E54" s="49"/>
      <c r="F54" s="48"/>
      <c r="G54" s="50">
        <v>0</v>
      </c>
      <c r="H54" s="142"/>
    </row>
    <row r="55" spans="1:8" ht="15">
      <c r="A55" s="140"/>
      <c r="B55" s="124"/>
      <c r="C55" s="4" t="s">
        <v>16</v>
      </c>
      <c r="D55" s="33" t="s">
        <v>74</v>
      </c>
      <c r="E55" s="49"/>
      <c r="F55" s="48"/>
      <c r="G55" s="50">
        <v>1</v>
      </c>
      <c r="H55" s="143"/>
    </row>
    <row r="56" spans="1:8" ht="15">
      <c r="A56" s="138">
        <v>8</v>
      </c>
      <c r="B56" s="144" t="s">
        <v>6</v>
      </c>
      <c r="C56" s="29" t="s">
        <v>28</v>
      </c>
      <c r="D56" s="30" t="s">
        <v>180</v>
      </c>
      <c r="E56" s="49"/>
      <c r="F56" s="48"/>
      <c r="G56" s="50">
        <v>3</v>
      </c>
      <c r="H56" s="141">
        <v>17</v>
      </c>
    </row>
    <row r="57" spans="1:8" ht="15">
      <c r="A57" s="139"/>
      <c r="B57" s="123"/>
      <c r="C57" s="29" t="s">
        <v>29</v>
      </c>
      <c r="D57" s="30" t="s">
        <v>181</v>
      </c>
      <c r="E57" s="49"/>
      <c r="F57" s="48"/>
      <c r="G57" s="50">
        <v>2</v>
      </c>
      <c r="H57" s="142"/>
    </row>
    <row r="58" spans="1:8" ht="15">
      <c r="A58" s="139"/>
      <c r="B58" s="123"/>
      <c r="C58" s="29" t="s">
        <v>30</v>
      </c>
      <c r="D58" s="30" t="s">
        <v>124</v>
      </c>
      <c r="E58" s="49"/>
      <c r="F58" s="48"/>
      <c r="G58" s="50">
        <v>1</v>
      </c>
      <c r="H58" s="142"/>
    </row>
    <row r="59" spans="1:8" ht="15">
      <c r="A59" s="139"/>
      <c r="B59" s="123"/>
      <c r="C59" s="29" t="s">
        <v>31</v>
      </c>
      <c r="D59" s="31" t="s">
        <v>125</v>
      </c>
      <c r="E59" s="49"/>
      <c r="F59" s="48"/>
      <c r="G59" s="50">
        <v>3</v>
      </c>
      <c r="H59" s="142"/>
    </row>
    <row r="60" spans="1:8" ht="15">
      <c r="A60" s="139"/>
      <c r="B60" s="123"/>
      <c r="C60" s="4" t="s">
        <v>17</v>
      </c>
      <c r="D60" s="33" t="s">
        <v>75</v>
      </c>
      <c r="E60" s="49"/>
      <c r="F60" s="48"/>
      <c r="G60" s="50">
        <v>2</v>
      </c>
      <c r="H60" s="142"/>
    </row>
    <row r="61" spans="1:8" ht="15">
      <c r="A61" s="139"/>
      <c r="B61" s="123"/>
      <c r="C61" s="4" t="s">
        <v>15</v>
      </c>
      <c r="D61" s="33" t="s">
        <v>76</v>
      </c>
      <c r="E61" s="49"/>
      <c r="F61" s="48"/>
      <c r="G61" s="50">
        <v>1</v>
      </c>
      <c r="H61" s="142"/>
    </row>
    <row r="62" spans="1:8" ht="15">
      <c r="A62" s="140"/>
      <c r="B62" s="124"/>
      <c r="C62" s="4" t="s">
        <v>16</v>
      </c>
      <c r="D62" s="33" t="s">
        <v>77</v>
      </c>
      <c r="E62" s="49"/>
      <c r="F62" s="48"/>
      <c r="G62" s="50">
        <v>5</v>
      </c>
      <c r="H62" s="143"/>
    </row>
    <row r="63" spans="1:8" ht="15">
      <c r="A63" s="138">
        <v>9</v>
      </c>
      <c r="B63" s="135" t="s">
        <v>18</v>
      </c>
      <c r="C63" s="63" t="s">
        <v>28</v>
      </c>
      <c r="D63" s="63" t="s">
        <v>182</v>
      </c>
      <c r="E63" s="64"/>
      <c r="F63" s="64"/>
      <c r="G63" s="64"/>
      <c r="H63" s="141">
        <v>1</v>
      </c>
    </row>
    <row r="64" spans="1:8" ht="15">
      <c r="A64" s="139"/>
      <c r="B64" s="136"/>
      <c r="C64" s="63" t="s">
        <v>29</v>
      </c>
      <c r="D64" s="63" t="s">
        <v>183</v>
      </c>
      <c r="E64" s="64"/>
      <c r="F64" s="64"/>
      <c r="G64" s="64"/>
      <c r="H64" s="142"/>
    </row>
    <row r="65" spans="1:8" ht="15">
      <c r="A65" s="139"/>
      <c r="B65" s="136"/>
      <c r="C65" s="63" t="s">
        <v>30</v>
      </c>
      <c r="D65" s="63" t="s">
        <v>126</v>
      </c>
      <c r="E65" s="64"/>
      <c r="F65" s="64"/>
      <c r="G65" s="64"/>
      <c r="H65" s="142"/>
    </row>
    <row r="66" spans="1:8" ht="15">
      <c r="A66" s="139"/>
      <c r="B66" s="136"/>
      <c r="C66" s="63" t="s">
        <v>31</v>
      </c>
      <c r="D66" s="65" t="s">
        <v>127</v>
      </c>
      <c r="E66" s="64"/>
      <c r="F66" s="64"/>
      <c r="G66" s="64"/>
      <c r="H66" s="142"/>
    </row>
    <row r="67" spans="1:8" ht="15">
      <c r="A67" s="139"/>
      <c r="B67" s="136"/>
      <c r="C67" s="64" t="s">
        <v>17</v>
      </c>
      <c r="D67" s="66" t="s">
        <v>78</v>
      </c>
      <c r="E67" s="64"/>
      <c r="F67" s="64"/>
      <c r="G67" s="64"/>
      <c r="H67" s="142"/>
    </row>
    <row r="68" spans="1:8" ht="15">
      <c r="A68" s="139"/>
      <c r="B68" s="136"/>
      <c r="C68" s="4" t="s">
        <v>15</v>
      </c>
      <c r="D68" s="33" t="s">
        <v>79</v>
      </c>
      <c r="E68" s="49"/>
      <c r="F68" s="48"/>
      <c r="G68" s="50">
        <v>0</v>
      </c>
      <c r="H68" s="142"/>
    </row>
    <row r="69" spans="1:8" ht="15">
      <c r="A69" s="140"/>
      <c r="B69" s="137"/>
      <c r="C69" s="4" t="s">
        <v>16</v>
      </c>
      <c r="D69" s="33" t="s">
        <v>80</v>
      </c>
      <c r="E69" s="49"/>
      <c r="F69" s="48"/>
      <c r="G69" s="50">
        <v>1</v>
      </c>
      <c r="H69" s="143"/>
    </row>
    <row r="70" spans="1:8" ht="15">
      <c r="A70" s="128">
        <v>10</v>
      </c>
      <c r="B70" s="144" t="s">
        <v>7</v>
      </c>
      <c r="C70" s="29" t="s">
        <v>28</v>
      </c>
      <c r="D70" s="30" t="s">
        <v>184</v>
      </c>
      <c r="E70" s="49"/>
      <c r="F70" s="48"/>
      <c r="G70" s="50">
        <v>2</v>
      </c>
      <c r="H70" s="118">
        <v>7</v>
      </c>
    </row>
    <row r="71" spans="1:8" ht="15">
      <c r="A71" s="121"/>
      <c r="B71" s="123"/>
      <c r="C71" s="29" t="s">
        <v>29</v>
      </c>
      <c r="D71" s="30" t="s">
        <v>185</v>
      </c>
      <c r="E71" s="49"/>
      <c r="F71" s="48"/>
      <c r="G71" s="50">
        <v>3</v>
      </c>
      <c r="H71" s="119"/>
    </row>
    <row r="72" spans="1:8" ht="15">
      <c r="A72" s="121"/>
      <c r="B72" s="123"/>
      <c r="C72" s="29" t="s">
        <v>30</v>
      </c>
      <c r="D72" s="30" t="s">
        <v>128</v>
      </c>
      <c r="E72" s="49"/>
      <c r="F72" s="48"/>
      <c r="G72" s="50">
        <v>0</v>
      </c>
      <c r="H72" s="119"/>
    </row>
    <row r="73" spans="1:8" ht="15">
      <c r="A73" s="121"/>
      <c r="B73" s="123"/>
      <c r="C73" s="29" t="s">
        <v>31</v>
      </c>
      <c r="D73" s="31" t="s">
        <v>129</v>
      </c>
      <c r="E73" s="49"/>
      <c r="F73" s="48"/>
      <c r="G73" s="50">
        <v>2</v>
      </c>
      <c r="H73" s="119"/>
    </row>
    <row r="74" spans="1:8" ht="15">
      <c r="A74" s="121"/>
      <c r="B74" s="123"/>
      <c r="C74" s="4" t="s">
        <v>17</v>
      </c>
      <c r="D74" s="33" t="s">
        <v>130</v>
      </c>
      <c r="E74" s="49"/>
      <c r="F74" s="48"/>
      <c r="G74" s="50">
        <v>0</v>
      </c>
      <c r="H74" s="119"/>
    </row>
    <row r="75" spans="1:8" ht="15">
      <c r="A75" s="121"/>
      <c r="B75" s="123"/>
      <c r="C75" s="4" t="s">
        <v>15</v>
      </c>
      <c r="D75" s="33" t="s">
        <v>131</v>
      </c>
      <c r="E75" s="49"/>
      <c r="F75" s="48"/>
      <c r="G75" s="50">
        <v>0</v>
      </c>
      <c r="H75" s="119"/>
    </row>
    <row r="76" spans="1:8" ht="16.5" customHeight="1">
      <c r="A76" s="122"/>
      <c r="B76" s="124"/>
      <c r="C76" s="28" t="s">
        <v>16</v>
      </c>
      <c r="D76" s="33" t="s">
        <v>132</v>
      </c>
      <c r="E76" s="49"/>
      <c r="F76" s="48"/>
      <c r="G76" s="50">
        <v>0</v>
      </c>
      <c r="H76" s="120"/>
    </row>
    <row r="77" spans="1:8" ht="16.5" customHeight="1">
      <c r="A77" s="128">
        <v>11</v>
      </c>
      <c r="B77" s="144" t="s">
        <v>8</v>
      </c>
      <c r="C77" s="17" t="s">
        <v>29</v>
      </c>
      <c r="D77" s="30" t="s">
        <v>186</v>
      </c>
      <c r="E77" s="49"/>
      <c r="F77" s="48"/>
      <c r="G77" s="50">
        <v>7</v>
      </c>
      <c r="H77" s="118">
        <v>20</v>
      </c>
    </row>
    <row r="78" spans="1:8" ht="16.5" customHeight="1">
      <c r="A78" s="121"/>
      <c r="B78" s="123"/>
      <c r="C78" s="17" t="s">
        <v>30</v>
      </c>
      <c r="D78" s="30" t="s">
        <v>133</v>
      </c>
      <c r="E78" s="49"/>
      <c r="F78" s="48"/>
      <c r="G78" s="50">
        <v>3</v>
      </c>
      <c r="H78" s="119"/>
    </row>
    <row r="79" spans="1:8" ht="16.5" customHeight="1">
      <c r="A79" s="121"/>
      <c r="B79" s="123"/>
      <c r="C79" s="17" t="s">
        <v>31</v>
      </c>
      <c r="D79" s="31" t="s">
        <v>134</v>
      </c>
      <c r="E79" s="49"/>
      <c r="F79" s="48"/>
      <c r="G79" s="50">
        <v>6</v>
      </c>
      <c r="H79" s="119"/>
    </row>
    <row r="80" spans="1:8" ht="15">
      <c r="A80" s="121"/>
      <c r="B80" s="123"/>
      <c r="C80" s="4" t="s">
        <v>17</v>
      </c>
      <c r="D80" s="33" t="s">
        <v>135</v>
      </c>
      <c r="E80" s="49"/>
      <c r="F80" s="48"/>
      <c r="G80" s="50">
        <v>0</v>
      </c>
      <c r="H80" s="119"/>
    </row>
    <row r="81" spans="1:8" ht="15">
      <c r="A81" s="121"/>
      <c r="B81" s="123"/>
      <c r="C81" s="4" t="s">
        <v>15</v>
      </c>
      <c r="D81" s="33" t="s">
        <v>136</v>
      </c>
      <c r="E81" s="49"/>
      <c r="F81" s="48"/>
      <c r="G81" s="50">
        <v>2</v>
      </c>
      <c r="H81" s="119"/>
    </row>
    <row r="82" spans="1:8" ht="15">
      <c r="A82" s="122"/>
      <c r="B82" s="124"/>
      <c r="C82" s="4" t="s">
        <v>16</v>
      </c>
      <c r="D82" s="33" t="s">
        <v>137</v>
      </c>
      <c r="E82" s="49"/>
      <c r="F82" s="48"/>
      <c r="G82" s="50">
        <v>2</v>
      </c>
      <c r="H82" s="120"/>
    </row>
    <row r="83" spans="1:8" ht="15">
      <c r="A83" s="128">
        <v>12</v>
      </c>
      <c r="B83" s="144" t="s">
        <v>9</v>
      </c>
      <c r="C83" s="29" t="s">
        <v>28</v>
      </c>
      <c r="D83" s="30" t="s">
        <v>187</v>
      </c>
      <c r="E83" s="49"/>
      <c r="F83" s="48"/>
      <c r="G83" s="50">
        <v>4</v>
      </c>
      <c r="H83" s="118">
        <v>19</v>
      </c>
    </row>
    <row r="84" spans="1:8" ht="15">
      <c r="A84" s="121"/>
      <c r="B84" s="123"/>
      <c r="C84" s="29" t="s">
        <v>29</v>
      </c>
      <c r="D84" s="30" t="s">
        <v>188</v>
      </c>
      <c r="E84" s="49"/>
      <c r="F84" s="48"/>
      <c r="G84" s="50">
        <v>5</v>
      </c>
      <c r="H84" s="119"/>
    </row>
    <row r="85" spans="1:8" ht="15">
      <c r="A85" s="121"/>
      <c r="B85" s="123"/>
      <c r="C85" s="29" t="s">
        <v>30</v>
      </c>
      <c r="D85" s="30" t="s">
        <v>138</v>
      </c>
      <c r="E85" s="49"/>
      <c r="F85" s="48"/>
      <c r="G85" s="50">
        <v>2</v>
      </c>
      <c r="H85" s="119"/>
    </row>
    <row r="86" spans="1:8" ht="15">
      <c r="A86" s="121"/>
      <c r="B86" s="123"/>
      <c r="C86" s="29" t="s">
        <v>31</v>
      </c>
      <c r="D86" s="31" t="s">
        <v>139</v>
      </c>
      <c r="E86" s="49"/>
      <c r="F86" s="48"/>
      <c r="G86" s="50">
        <v>3</v>
      </c>
      <c r="H86" s="119"/>
    </row>
    <row r="87" spans="1:8" ht="15">
      <c r="A87" s="121"/>
      <c r="B87" s="123"/>
      <c r="C87" s="4" t="s">
        <v>17</v>
      </c>
      <c r="D87" s="33" t="s">
        <v>140</v>
      </c>
      <c r="E87" s="49"/>
      <c r="F87" s="48"/>
      <c r="G87" s="50">
        <v>2</v>
      </c>
      <c r="H87" s="119"/>
    </row>
    <row r="88" spans="1:8" ht="15">
      <c r="A88" s="121"/>
      <c r="B88" s="123"/>
      <c r="C88" s="4" t="s">
        <v>15</v>
      </c>
      <c r="D88" s="33" t="s">
        <v>141</v>
      </c>
      <c r="E88" s="49"/>
      <c r="F88" s="48"/>
      <c r="G88" s="50">
        <v>2</v>
      </c>
      <c r="H88" s="119"/>
    </row>
    <row r="89" spans="1:8" ht="15">
      <c r="A89" s="122"/>
      <c r="B89" s="124"/>
      <c r="C89" s="4" t="s">
        <v>16</v>
      </c>
      <c r="D89" s="33" t="s">
        <v>142</v>
      </c>
      <c r="E89" s="49"/>
      <c r="F89" s="48"/>
      <c r="G89" s="50">
        <v>1</v>
      </c>
      <c r="H89" s="120"/>
    </row>
    <row r="90" spans="1:8" ht="15">
      <c r="A90" s="128">
        <v>13</v>
      </c>
      <c r="B90" s="144" t="s">
        <v>10</v>
      </c>
      <c r="C90" s="29" t="s">
        <v>28</v>
      </c>
      <c r="D90" s="30" t="s">
        <v>189</v>
      </c>
      <c r="E90" s="49"/>
      <c r="F90" s="48"/>
      <c r="G90" s="50">
        <v>3</v>
      </c>
      <c r="H90" s="118">
        <v>12</v>
      </c>
    </row>
    <row r="91" spans="1:8" ht="15">
      <c r="A91" s="121"/>
      <c r="B91" s="123"/>
      <c r="C91" s="29" t="s">
        <v>29</v>
      </c>
      <c r="D91" s="30" t="s">
        <v>190</v>
      </c>
      <c r="E91" s="49"/>
      <c r="F91" s="48"/>
      <c r="G91" s="50">
        <v>4</v>
      </c>
      <c r="H91" s="119"/>
    </row>
    <row r="92" spans="1:8" ht="15">
      <c r="A92" s="121"/>
      <c r="B92" s="123"/>
      <c r="C92" s="29" t="s">
        <v>30</v>
      </c>
      <c r="D92" s="30" t="s">
        <v>143</v>
      </c>
      <c r="E92" s="49"/>
      <c r="F92" s="48"/>
      <c r="G92" s="50">
        <v>2</v>
      </c>
      <c r="H92" s="119"/>
    </row>
    <row r="93" spans="1:8" ht="15">
      <c r="A93" s="121"/>
      <c r="B93" s="123"/>
      <c r="C93" s="29" t="s">
        <v>31</v>
      </c>
      <c r="D93" s="31" t="s">
        <v>144</v>
      </c>
      <c r="E93" s="49"/>
      <c r="F93" s="48"/>
      <c r="G93" s="50">
        <v>3</v>
      </c>
      <c r="H93" s="119"/>
    </row>
    <row r="94" spans="1:8" ht="15">
      <c r="A94" s="121"/>
      <c r="B94" s="123"/>
      <c r="C94" s="4" t="s">
        <v>17</v>
      </c>
      <c r="D94" s="33" t="s">
        <v>145</v>
      </c>
      <c r="E94" s="49"/>
      <c r="F94" s="48"/>
      <c r="G94" s="50">
        <v>2</v>
      </c>
      <c r="H94" s="119"/>
    </row>
    <row r="95" spans="1:8" ht="15">
      <c r="A95" s="121"/>
      <c r="B95" s="123"/>
      <c r="C95" s="4" t="s">
        <v>15</v>
      </c>
      <c r="D95" s="33" t="s">
        <v>146</v>
      </c>
      <c r="E95" s="49"/>
      <c r="F95" s="48"/>
      <c r="G95" s="50">
        <v>2</v>
      </c>
      <c r="H95" s="119"/>
    </row>
    <row r="96" spans="1:8" ht="15">
      <c r="A96" s="122"/>
      <c r="B96" s="124"/>
      <c r="C96" s="4" t="s">
        <v>16</v>
      </c>
      <c r="D96" s="33" t="s">
        <v>147</v>
      </c>
      <c r="E96" s="49"/>
      <c r="F96" s="48"/>
      <c r="G96" s="50">
        <v>1</v>
      </c>
      <c r="H96" s="120"/>
    </row>
    <row r="97" spans="1:8" ht="15">
      <c r="A97" s="128">
        <v>14</v>
      </c>
      <c r="B97" s="144" t="s">
        <v>53</v>
      </c>
      <c r="C97" s="29" t="s">
        <v>28</v>
      </c>
      <c r="D97" s="30" t="s">
        <v>191</v>
      </c>
      <c r="E97" s="49"/>
      <c r="F97" s="48"/>
      <c r="G97" s="50">
        <v>2</v>
      </c>
      <c r="H97" s="118">
        <v>8</v>
      </c>
    </row>
    <row r="98" spans="1:8" ht="15">
      <c r="A98" s="121"/>
      <c r="B98" s="123"/>
      <c r="C98" s="29" t="s">
        <v>29</v>
      </c>
      <c r="D98" s="30" t="s">
        <v>192</v>
      </c>
      <c r="E98" s="49"/>
      <c r="F98" s="48"/>
      <c r="G98" s="50">
        <v>3</v>
      </c>
      <c r="H98" s="119"/>
    </row>
    <row r="99" spans="1:8" ht="15">
      <c r="A99" s="121"/>
      <c r="B99" s="123"/>
      <c r="C99" s="29" t="s">
        <v>30</v>
      </c>
      <c r="D99" s="30" t="s">
        <v>148</v>
      </c>
      <c r="E99" s="49"/>
      <c r="F99" s="48"/>
      <c r="G99" s="50">
        <v>0</v>
      </c>
      <c r="H99" s="119"/>
    </row>
    <row r="100" spans="1:8" ht="15">
      <c r="A100" s="121"/>
      <c r="B100" s="123"/>
      <c r="C100" s="29" t="s">
        <v>31</v>
      </c>
      <c r="D100" s="31" t="s">
        <v>149</v>
      </c>
      <c r="E100" s="49"/>
      <c r="F100" s="48"/>
      <c r="G100" s="50">
        <v>2</v>
      </c>
      <c r="H100" s="119"/>
    </row>
    <row r="101" spans="1:8" ht="15">
      <c r="A101" s="121"/>
      <c r="B101" s="123"/>
      <c r="C101" s="4" t="s">
        <v>17</v>
      </c>
      <c r="D101" s="33" t="s">
        <v>150</v>
      </c>
      <c r="E101" s="49"/>
      <c r="F101" s="48"/>
      <c r="G101" s="50">
        <v>0</v>
      </c>
      <c r="H101" s="119"/>
    </row>
    <row r="102" spans="1:8" ht="15">
      <c r="A102" s="121"/>
      <c r="B102" s="123"/>
      <c r="C102" s="4" t="s">
        <v>15</v>
      </c>
      <c r="D102" s="33" t="s">
        <v>151</v>
      </c>
      <c r="E102" s="49"/>
      <c r="F102" s="48"/>
      <c r="G102" s="50">
        <v>0</v>
      </c>
      <c r="H102" s="119"/>
    </row>
    <row r="103" spans="1:8" ht="15">
      <c r="A103" s="122"/>
      <c r="B103" s="124"/>
      <c r="C103" s="4" t="s">
        <v>16</v>
      </c>
      <c r="D103" s="33" t="s">
        <v>152</v>
      </c>
      <c r="E103" s="49"/>
      <c r="F103" s="48"/>
      <c r="G103" s="50">
        <v>0</v>
      </c>
      <c r="H103" s="120"/>
    </row>
    <row r="104" spans="1:8" ht="15">
      <c r="A104" s="128">
        <v>15</v>
      </c>
      <c r="B104" s="144" t="s">
        <v>22</v>
      </c>
      <c r="C104" s="29" t="s">
        <v>28</v>
      </c>
      <c r="D104" s="30" t="s">
        <v>193</v>
      </c>
      <c r="E104" s="49"/>
      <c r="F104" s="48"/>
      <c r="G104" s="50">
        <v>0</v>
      </c>
      <c r="H104" s="118">
        <v>0</v>
      </c>
    </row>
    <row r="105" spans="1:8" ht="15">
      <c r="A105" s="121"/>
      <c r="B105" s="123"/>
      <c r="C105" s="29" t="s">
        <v>29</v>
      </c>
      <c r="D105" s="30" t="s">
        <v>194</v>
      </c>
      <c r="E105" s="49"/>
      <c r="F105" s="48"/>
      <c r="G105" s="50">
        <v>0</v>
      </c>
      <c r="H105" s="119"/>
    </row>
    <row r="106" spans="1:8" ht="15">
      <c r="A106" s="121"/>
      <c r="B106" s="123"/>
      <c r="C106" s="29" t="s">
        <v>30</v>
      </c>
      <c r="D106" s="30" t="s">
        <v>153</v>
      </c>
      <c r="E106" s="49"/>
      <c r="F106" s="48"/>
      <c r="G106" s="50">
        <v>0</v>
      </c>
      <c r="H106" s="119"/>
    </row>
    <row r="107" spans="1:8" ht="15">
      <c r="A107" s="121"/>
      <c r="B107" s="123"/>
      <c r="C107" s="29" t="s">
        <v>31</v>
      </c>
      <c r="D107" s="31" t="s">
        <v>154</v>
      </c>
      <c r="E107" s="49"/>
      <c r="F107" s="48"/>
      <c r="G107" s="50">
        <v>0</v>
      </c>
      <c r="H107" s="119"/>
    </row>
    <row r="108" spans="1:8" ht="15">
      <c r="A108" s="121"/>
      <c r="B108" s="123"/>
      <c r="C108" s="4" t="s">
        <v>17</v>
      </c>
      <c r="D108" s="33" t="s">
        <v>155</v>
      </c>
      <c r="E108" s="49"/>
      <c r="F108" s="48"/>
      <c r="G108" s="50">
        <v>0</v>
      </c>
      <c r="H108" s="119"/>
    </row>
    <row r="109" spans="1:8" ht="15">
      <c r="A109" s="121"/>
      <c r="B109" s="123"/>
      <c r="C109" s="4" t="s">
        <v>15</v>
      </c>
      <c r="D109" s="33" t="s">
        <v>156</v>
      </c>
      <c r="E109" s="49"/>
      <c r="F109" s="48"/>
      <c r="G109" s="50">
        <v>0</v>
      </c>
      <c r="H109" s="119"/>
    </row>
    <row r="110" spans="1:8" ht="15">
      <c r="A110" s="122"/>
      <c r="B110" s="124"/>
      <c r="C110" s="4" t="s">
        <v>16</v>
      </c>
      <c r="D110" s="33" t="s">
        <v>157</v>
      </c>
      <c r="E110" s="49"/>
      <c r="F110" s="48"/>
      <c r="G110" s="50">
        <v>0</v>
      </c>
      <c r="H110" s="120"/>
    </row>
    <row r="111" spans="1:8" ht="15">
      <c r="A111" s="128">
        <v>16</v>
      </c>
      <c r="B111" s="144" t="s">
        <v>11</v>
      </c>
      <c r="C111" s="29" t="s">
        <v>28</v>
      </c>
      <c r="D111" s="30" t="s">
        <v>195</v>
      </c>
      <c r="E111" s="49"/>
      <c r="F111" s="48"/>
      <c r="G111" s="50">
        <v>4</v>
      </c>
      <c r="H111" s="118">
        <v>27</v>
      </c>
    </row>
    <row r="112" spans="1:8" ht="15">
      <c r="A112" s="121"/>
      <c r="B112" s="123"/>
      <c r="C112" s="29" t="s">
        <v>29</v>
      </c>
      <c r="D112" s="30" t="s">
        <v>196</v>
      </c>
      <c r="E112" s="49"/>
      <c r="F112" s="48"/>
      <c r="G112" s="50">
        <v>6</v>
      </c>
      <c r="H112" s="119"/>
    </row>
    <row r="113" spans="1:8" ht="15">
      <c r="A113" s="121"/>
      <c r="B113" s="123"/>
      <c r="C113" s="29" t="s">
        <v>30</v>
      </c>
      <c r="D113" s="30" t="s">
        <v>158</v>
      </c>
      <c r="E113" s="49"/>
      <c r="F113" s="48"/>
      <c r="G113" s="50">
        <v>5</v>
      </c>
      <c r="H113" s="119"/>
    </row>
    <row r="114" spans="1:8" ht="15">
      <c r="A114" s="121"/>
      <c r="B114" s="123"/>
      <c r="C114" s="29" t="s">
        <v>31</v>
      </c>
      <c r="D114" s="31" t="s">
        <v>159</v>
      </c>
      <c r="E114" s="49"/>
      <c r="F114" s="48"/>
      <c r="G114" s="50">
        <v>5</v>
      </c>
      <c r="H114" s="119"/>
    </row>
    <row r="115" spans="1:8" ht="15">
      <c r="A115" s="121"/>
      <c r="B115" s="123"/>
      <c r="C115" s="4" t="s">
        <v>17</v>
      </c>
      <c r="D115" s="33" t="s">
        <v>160</v>
      </c>
      <c r="E115" s="49"/>
      <c r="F115" s="48"/>
      <c r="G115" s="50">
        <v>3</v>
      </c>
      <c r="H115" s="119"/>
    </row>
    <row r="116" spans="1:8" ht="15">
      <c r="A116" s="121"/>
      <c r="B116" s="123"/>
      <c r="C116" s="4" t="s">
        <v>15</v>
      </c>
      <c r="D116" s="33" t="s">
        <v>161</v>
      </c>
      <c r="E116" s="49"/>
      <c r="F116" s="48"/>
      <c r="G116" s="50">
        <v>2</v>
      </c>
      <c r="H116" s="119"/>
    </row>
    <row r="117" spans="1:8" ht="15">
      <c r="A117" s="122"/>
      <c r="B117" s="124"/>
      <c r="C117" s="4" t="s">
        <v>16</v>
      </c>
      <c r="D117" s="33" t="s">
        <v>162</v>
      </c>
      <c r="E117" s="49"/>
      <c r="F117" s="48"/>
      <c r="G117" s="50">
        <v>2</v>
      </c>
      <c r="H117" s="120"/>
    </row>
    <row r="118" spans="1:8" ht="15">
      <c r="A118" s="128">
        <v>17</v>
      </c>
      <c r="B118" s="144" t="s">
        <v>12</v>
      </c>
      <c r="C118" s="29" t="s">
        <v>30</v>
      </c>
      <c r="D118" s="30" t="s">
        <v>163</v>
      </c>
      <c r="E118" s="49"/>
      <c r="F118" s="48"/>
      <c r="G118" s="50">
        <v>2</v>
      </c>
      <c r="H118" s="118">
        <v>5</v>
      </c>
    </row>
    <row r="119" spans="1:8" ht="15">
      <c r="A119" s="121"/>
      <c r="B119" s="123"/>
      <c r="C119" s="29" t="s">
        <v>31</v>
      </c>
      <c r="D119" s="31" t="s">
        <v>164</v>
      </c>
      <c r="E119" s="49"/>
      <c r="F119" s="48"/>
      <c r="G119" s="50">
        <v>2</v>
      </c>
      <c r="H119" s="119"/>
    </row>
    <row r="120" spans="1:8" ht="15">
      <c r="A120" s="121"/>
      <c r="B120" s="123"/>
      <c r="C120" s="4" t="s">
        <v>17</v>
      </c>
      <c r="D120" s="33" t="s">
        <v>88</v>
      </c>
      <c r="E120" s="49"/>
      <c r="F120" s="48"/>
      <c r="G120" s="50">
        <v>0</v>
      </c>
      <c r="H120" s="119"/>
    </row>
    <row r="121" spans="1:8" ht="15">
      <c r="A121" s="121"/>
      <c r="B121" s="123"/>
      <c r="C121" s="4" t="s">
        <v>15</v>
      </c>
      <c r="D121" s="33" t="s">
        <v>89</v>
      </c>
      <c r="E121" s="49"/>
      <c r="F121" s="48"/>
      <c r="G121" s="50">
        <v>0</v>
      </c>
      <c r="H121" s="119"/>
    </row>
    <row r="122" spans="1:8" ht="15">
      <c r="A122" s="122"/>
      <c r="B122" s="124"/>
      <c r="C122" s="4" t="s">
        <v>16</v>
      </c>
      <c r="D122" s="33" t="s">
        <v>90</v>
      </c>
      <c r="E122" s="49"/>
      <c r="F122" s="48"/>
      <c r="G122" s="50">
        <v>1</v>
      </c>
      <c r="H122" s="120"/>
    </row>
    <row r="123" spans="1:8" ht="15">
      <c r="A123" s="128">
        <v>18</v>
      </c>
      <c r="B123" s="144" t="s">
        <v>20</v>
      </c>
      <c r="C123" s="29" t="s">
        <v>28</v>
      </c>
      <c r="D123" s="30" t="s">
        <v>197</v>
      </c>
      <c r="E123" s="49"/>
      <c r="F123" s="48"/>
      <c r="G123" s="50">
        <v>0</v>
      </c>
      <c r="H123" s="118">
        <v>0</v>
      </c>
    </row>
    <row r="124" spans="1:8" ht="15">
      <c r="A124" s="121"/>
      <c r="B124" s="123"/>
      <c r="C124" s="29" t="s">
        <v>29</v>
      </c>
      <c r="D124" s="30" t="s">
        <v>198</v>
      </c>
      <c r="E124" s="49"/>
      <c r="F124" s="48"/>
      <c r="G124" s="50">
        <v>0</v>
      </c>
      <c r="H124" s="119"/>
    </row>
    <row r="125" spans="1:8" ht="15">
      <c r="A125" s="121"/>
      <c r="B125" s="123"/>
      <c r="C125" s="29" t="s">
        <v>30</v>
      </c>
      <c r="D125" s="30" t="s">
        <v>165</v>
      </c>
      <c r="E125" s="49"/>
      <c r="F125" s="48"/>
      <c r="G125" s="50">
        <v>0</v>
      </c>
      <c r="H125" s="119"/>
    </row>
    <row r="126" spans="1:8" ht="15">
      <c r="A126" s="121"/>
      <c r="B126" s="123"/>
      <c r="C126" s="29" t="s">
        <v>31</v>
      </c>
      <c r="D126" s="31" t="s">
        <v>166</v>
      </c>
      <c r="E126" s="49"/>
      <c r="F126" s="48"/>
      <c r="G126" s="50">
        <v>0</v>
      </c>
      <c r="H126" s="119"/>
    </row>
    <row r="127" spans="1:8" ht="15">
      <c r="A127" s="121"/>
      <c r="B127" s="123"/>
      <c r="C127" s="4" t="s">
        <v>17</v>
      </c>
      <c r="D127" s="33" t="s">
        <v>91</v>
      </c>
      <c r="E127" s="49"/>
      <c r="F127" s="48"/>
      <c r="G127" s="50">
        <v>0</v>
      </c>
      <c r="H127" s="119"/>
    </row>
    <row r="128" spans="1:8" ht="15">
      <c r="A128" s="121"/>
      <c r="B128" s="123"/>
      <c r="C128" s="4" t="s">
        <v>15</v>
      </c>
      <c r="D128" s="33" t="s">
        <v>92</v>
      </c>
      <c r="E128" s="49"/>
      <c r="F128" s="48"/>
      <c r="G128" s="50">
        <v>0</v>
      </c>
      <c r="H128" s="119"/>
    </row>
    <row r="129" spans="1:8" ht="15">
      <c r="A129" s="122"/>
      <c r="B129" s="124"/>
      <c r="C129" s="4" t="s">
        <v>16</v>
      </c>
      <c r="D129" s="33" t="s">
        <v>93</v>
      </c>
      <c r="E129" s="49"/>
      <c r="F129" s="48"/>
      <c r="G129" s="50">
        <v>0</v>
      </c>
      <c r="H129" s="120"/>
    </row>
    <row r="130" spans="1:8" ht="15">
      <c r="A130" s="128">
        <v>19</v>
      </c>
      <c r="B130" s="144" t="s">
        <v>13</v>
      </c>
      <c r="C130" s="29" t="s">
        <v>31</v>
      </c>
      <c r="D130" s="30" t="s">
        <v>167</v>
      </c>
      <c r="E130" s="49"/>
      <c r="F130" s="48"/>
      <c r="G130" s="50">
        <v>4</v>
      </c>
      <c r="H130" s="118">
        <v>9</v>
      </c>
    </row>
    <row r="131" spans="1:8" ht="15">
      <c r="A131" s="121"/>
      <c r="B131" s="123"/>
      <c r="C131" s="4" t="s">
        <v>17</v>
      </c>
      <c r="D131" s="33" t="s">
        <v>94</v>
      </c>
      <c r="E131" s="49"/>
      <c r="F131" s="48"/>
      <c r="G131" s="50">
        <v>1</v>
      </c>
      <c r="H131" s="119"/>
    </row>
    <row r="132" spans="1:8" ht="15">
      <c r="A132" s="121"/>
      <c r="B132" s="123"/>
      <c r="C132" s="4" t="s">
        <v>15</v>
      </c>
      <c r="D132" s="33" t="s">
        <v>95</v>
      </c>
      <c r="E132" s="49"/>
      <c r="F132" s="48"/>
      <c r="G132" s="50">
        <v>2</v>
      </c>
      <c r="H132" s="119"/>
    </row>
    <row r="133" spans="1:8" ht="15">
      <c r="A133" s="122"/>
      <c r="B133" s="124"/>
      <c r="C133" s="4" t="s">
        <v>16</v>
      </c>
      <c r="D133" s="33" t="s">
        <v>96</v>
      </c>
      <c r="E133" s="49"/>
      <c r="F133" s="48"/>
      <c r="G133" s="50">
        <v>2</v>
      </c>
      <c r="H133" s="120"/>
    </row>
    <row r="134" spans="1:8" ht="15">
      <c r="A134" s="128">
        <v>20</v>
      </c>
      <c r="B134" s="132" t="s">
        <v>19</v>
      </c>
      <c r="C134" s="29" t="s">
        <v>28</v>
      </c>
      <c r="D134" s="30" t="s">
        <v>199</v>
      </c>
      <c r="E134" s="49"/>
      <c r="F134" s="48"/>
      <c r="G134" s="50">
        <v>0</v>
      </c>
      <c r="H134" s="118">
        <v>0</v>
      </c>
    </row>
    <row r="135" spans="1:8" ht="15">
      <c r="A135" s="121"/>
      <c r="B135" s="133"/>
      <c r="C135" s="29" t="s">
        <v>29</v>
      </c>
      <c r="D135" s="30" t="s">
        <v>200</v>
      </c>
      <c r="E135" s="49"/>
      <c r="F135" s="48"/>
      <c r="G135" s="50">
        <v>0</v>
      </c>
      <c r="H135" s="119"/>
    </row>
    <row r="136" spans="1:8" ht="15">
      <c r="A136" s="121"/>
      <c r="B136" s="133"/>
      <c r="C136" s="29" t="s">
        <v>30</v>
      </c>
      <c r="D136" s="30" t="s">
        <v>168</v>
      </c>
      <c r="E136" s="49"/>
      <c r="F136" s="48"/>
      <c r="G136" s="50">
        <v>0</v>
      </c>
      <c r="H136" s="119"/>
    </row>
    <row r="137" spans="1:8" ht="15">
      <c r="A137" s="121"/>
      <c r="B137" s="133"/>
      <c r="C137" s="29" t="s">
        <v>31</v>
      </c>
      <c r="D137" s="31" t="s">
        <v>169</v>
      </c>
      <c r="E137" s="49"/>
      <c r="F137" s="48"/>
      <c r="G137" s="50">
        <v>0</v>
      </c>
      <c r="H137" s="119"/>
    </row>
    <row r="138" spans="1:8" ht="15" customHeight="1">
      <c r="A138" s="121"/>
      <c r="B138" s="133"/>
      <c r="C138" s="4" t="s">
        <v>17</v>
      </c>
      <c r="D138" s="33" t="s">
        <v>97</v>
      </c>
      <c r="E138" s="49"/>
      <c r="F138" s="48"/>
      <c r="G138" s="50">
        <v>0</v>
      </c>
      <c r="H138" s="119"/>
    </row>
    <row r="139" spans="1:8" ht="15">
      <c r="A139" s="121"/>
      <c r="B139" s="133"/>
      <c r="C139" s="4" t="s">
        <v>15</v>
      </c>
      <c r="D139" s="33" t="s">
        <v>98</v>
      </c>
      <c r="E139" s="49"/>
      <c r="F139" s="48"/>
      <c r="G139" s="50">
        <v>0</v>
      </c>
      <c r="H139" s="119"/>
    </row>
    <row r="140" spans="1:8" ht="15">
      <c r="A140" s="122"/>
      <c r="B140" s="134"/>
      <c r="C140" s="4" t="s">
        <v>16</v>
      </c>
      <c r="D140" s="33" t="s">
        <v>99</v>
      </c>
      <c r="E140" s="49"/>
      <c r="F140" s="48"/>
      <c r="G140" s="50">
        <v>0</v>
      </c>
      <c r="H140" s="120"/>
    </row>
    <row r="141" spans="1:8" ht="15">
      <c r="A141" s="121">
        <v>21</v>
      </c>
      <c r="B141" s="123" t="s">
        <v>54</v>
      </c>
      <c r="C141" s="4" t="s">
        <v>30</v>
      </c>
      <c r="D141" s="30" t="s">
        <v>100</v>
      </c>
      <c r="E141" s="49"/>
      <c r="F141" s="48"/>
      <c r="G141" s="50">
        <v>0</v>
      </c>
      <c r="H141" s="119">
        <v>2</v>
      </c>
    </row>
    <row r="142" spans="1:8" ht="15">
      <c r="A142" s="121"/>
      <c r="B142" s="123"/>
      <c r="C142" s="4" t="s">
        <v>15</v>
      </c>
      <c r="D142" s="33" t="s">
        <v>101</v>
      </c>
      <c r="E142" s="49"/>
      <c r="F142" s="48"/>
      <c r="G142" s="50">
        <v>1</v>
      </c>
      <c r="H142" s="119"/>
    </row>
    <row r="143" spans="1:8" ht="15">
      <c r="A143" s="122"/>
      <c r="B143" s="124"/>
      <c r="C143" s="4" t="s">
        <v>16</v>
      </c>
      <c r="D143" s="33" t="s">
        <v>102</v>
      </c>
      <c r="E143" s="49"/>
      <c r="F143" s="48"/>
      <c r="G143" s="50">
        <v>1</v>
      </c>
      <c r="H143" s="120"/>
    </row>
    <row r="144" spans="1:8" ht="15">
      <c r="A144" s="125">
        <v>22</v>
      </c>
      <c r="B144" s="126" t="s">
        <v>55</v>
      </c>
      <c r="C144" s="4" t="s">
        <v>29</v>
      </c>
      <c r="D144" s="30" t="s">
        <v>228</v>
      </c>
      <c r="E144" s="49"/>
      <c r="F144" s="48"/>
      <c r="G144" s="50">
        <v>2</v>
      </c>
      <c r="H144" s="127">
        <v>4</v>
      </c>
    </row>
    <row r="145" spans="1:8" ht="15">
      <c r="A145" s="125"/>
      <c r="B145" s="126"/>
      <c r="C145" s="4" t="s">
        <v>15</v>
      </c>
      <c r="D145" s="33" t="s">
        <v>104</v>
      </c>
      <c r="E145" s="49"/>
      <c r="F145" s="48"/>
      <c r="G145" s="50">
        <v>0</v>
      </c>
      <c r="H145" s="127"/>
    </row>
    <row r="146" spans="1:8" ht="15">
      <c r="A146" s="125"/>
      <c r="B146" s="126"/>
      <c r="C146" s="4" t="s">
        <v>31</v>
      </c>
      <c r="D146" s="33" t="s">
        <v>229</v>
      </c>
      <c r="E146" s="49"/>
      <c r="F146" s="48"/>
      <c r="G146" s="50">
        <v>2</v>
      </c>
      <c r="H146" s="127"/>
    </row>
    <row r="147" spans="1:8" ht="15">
      <c r="A147" s="128">
        <v>23</v>
      </c>
      <c r="B147" s="129" t="s">
        <v>57</v>
      </c>
      <c r="C147" s="29" t="s">
        <v>28</v>
      </c>
      <c r="D147" s="4" t="s">
        <v>201</v>
      </c>
      <c r="E147" s="49"/>
      <c r="F147" s="48"/>
      <c r="G147" s="50">
        <v>3</v>
      </c>
      <c r="H147" s="118">
        <v>7</v>
      </c>
    </row>
    <row r="148" spans="1:8" ht="15">
      <c r="A148" s="121"/>
      <c r="B148" s="130"/>
      <c r="C148" s="29" t="s">
        <v>29</v>
      </c>
      <c r="D148" s="4" t="s">
        <v>202</v>
      </c>
      <c r="E148" s="49"/>
      <c r="F148" s="48"/>
      <c r="G148" s="50">
        <v>2</v>
      </c>
      <c r="H148" s="119"/>
    </row>
    <row r="149" spans="1:8" ht="15">
      <c r="A149" s="121"/>
      <c r="B149" s="130"/>
      <c r="C149" s="29" t="s">
        <v>30</v>
      </c>
      <c r="D149" s="4" t="s">
        <v>203</v>
      </c>
      <c r="E149" s="49"/>
      <c r="F149" s="48"/>
      <c r="G149" s="50">
        <v>2</v>
      </c>
      <c r="H149" s="119"/>
    </row>
    <row r="150" spans="1:8" ht="15">
      <c r="A150" s="121"/>
      <c r="B150" s="130"/>
      <c r="C150" s="29" t="s">
        <v>31</v>
      </c>
      <c r="D150" s="4" t="s">
        <v>204</v>
      </c>
      <c r="E150" s="49"/>
      <c r="F150" s="48"/>
      <c r="G150" s="50">
        <v>0</v>
      </c>
      <c r="H150" s="119"/>
    </row>
    <row r="151" spans="1:8" ht="15">
      <c r="A151" s="121"/>
      <c r="B151" s="130"/>
      <c r="C151" s="4" t="s">
        <v>17</v>
      </c>
      <c r="D151" s="4" t="s">
        <v>106</v>
      </c>
      <c r="E151" s="49"/>
      <c r="F151" s="48"/>
      <c r="G151" s="50">
        <v>0</v>
      </c>
      <c r="H151" s="119"/>
    </row>
    <row r="152" spans="1:8" ht="15">
      <c r="A152" s="121"/>
      <c r="B152" s="130"/>
      <c r="C152" s="4" t="s">
        <v>15</v>
      </c>
      <c r="D152" s="4" t="s">
        <v>107</v>
      </c>
      <c r="E152" s="49"/>
      <c r="F152" s="48"/>
      <c r="G152" s="50">
        <v>0</v>
      </c>
      <c r="H152" s="119"/>
    </row>
    <row r="153" spans="1:8" s="53" customFormat="1" ht="15">
      <c r="A153" s="122"/>
      <c r="B153" s="131"/>
      <c r="C153" s="4" t="s">
        <v>16</v>
      </c>
      <c r="D153" s="4" t="s">
        <v>108</v>
      </c>
      <c r="E153" s="49"/>
      <c r="F153" s="48"/>
      <c r="G153" s="50">
        <v>1</v>
      </c>
      <c r="H153" s="120"/>
    </row>
    <row r="154" spans="1:8" ht="15">
      <c r="A154" s="22"/>
      <c r="B154" s="22"/>
      <c r="C154" s="22"/>
      <c r="D154" s="22"/>
      <c r="E154" s="22"/>
      <c r="F154" s="22"/>
      <c r="G154" s="67" t="s">
        <v>34</v>
      </c>
      <c r="H154" s="68">
        <v>200</v>
      </c>
    </row>
  </sheetData>
  <sheetProtection/>
  <mergeCells count="73">
    <mergeCell ref="B28:B34"/>
    <mergeCell ref="A28:A34"/>
    <mergeCell ref="H28:H34"/>
    <mergeCell ref="A14:A20"/>
    <mergeCell ref="B14:B20"/>
    <mergeCell ref="H14:H20"/>
    <mergeCell ref="A22:A27"/>
    <mergeCell ref="B22:B27"/>
    <mergeCell ref="H22:H27"/>
    <mergeCell ref="A130:A133"/>
    <mergeCell ref="B130:B133"/>
    <mergeCell ref="H130:H133"/>
    <mergeCell ref="A97:A103"/>
    <mergeCell ref="B97:B103"/>
    <mergeCell ref="H97:H103"/>
    <mergeCell ref="H104:H110"/>
    <mergeCell ref="B104:B110"/>
    <mergeCell ref="A123:A129"/>
    <mergeCell ref="B123:B129"/>
    <mergeCell ref="H49:H55"/>
    <mergeCell ref="A56:A62"/>
    <mergeCell ref="B90:B96"/>
    <mergeCell ref="H90:H96"/>
    <mergeCell ref="A77:A82"/>
    <mergeCell ref="H77:H82"/>
    <mergeCell ref="B77:B82"/>
    <mergeCell ref="A35:A41"/>
    <mergeCell ref="B1:C1"/>
    <mergeCell ref="A2:I2"/>
    <mergeCell ref="B4:D4"/>
    <mergeCell ref="H7:H13"/>
    <mergeCell ref="A7:A13"/>
    <mergeCell ref="B7:B13"/>
    <mergeCell ref="B3:H3"/>
    <mergeCell ref="B35:B41"/>
    <mergeCell ref="H35:H41"/>
    <mergeCell ref="H42:H48"/>
    <mergeCell ref="A42:A48"/>
    <mergeCell ref="B42:B48"/>
    <mergeCell ref="H118:H122"/>
    <mergeCell ref="A104:A110"/>
    <mergeCell ref="B83:B89"/>
    <mergeCell ref="H83:H89"/>
    <mergeCell ref="A90:A96"/>
    <mergeCell ref="A49:A55"/>
    <mergeCell ref="B49:B55"/>
    <mergeCell ref="H123:H129"/>
    <mergeCell ref="B56:B62"/>
    <mergeCell ref="H56:H62"/>
    <mergeCell ref="A70:A76"/>
    <mergeCell ref="B70:B76"/>
    <mergeCell ref="H70:H76"/>
    <mergeCell ref="A83:A89"/>
    <mergeCell ref="A111:A117"/>
    <mergeCell ref="A134:A140"/>
    <mergeCell ref="B134:B140"/>
    <mergeCell ref="H134:H140"/>
    <mergeCell ref="B63:B69"/>
    <mergeCell ref="A63:A69"/>
    <mergeCell ref="H63:H69"/>
    <mergeCell ref="B111:B117"/>
    <mergeCell ref="H111:H117"/>
    <mergeCell ref="A118:A122"/>
    <mergeCell ref="B118:B122"/>
    <mergeCell ref="H147:H153"/>
    <mergeCell ref="A141:A143"/>
    <mergeCell ref="B141:B143"/>
    <mergeCell ref="H141:H143"/>
    <mergeCell ref="A144:A146"/>
    <mergeCell ref="B144:B146"/>
    <mergeCell ref="H144:H146"/>
    <mergeCell ref="A147:A153"/>
    <mergeCell ref="B147:B153"/>
  </mergeCells>
  <printOptions/>
  <pageMargins left="0.7" right="0.7" top="0.75" bottom="0.75" header="0.3" footer="0.3"/>
  <pageSetup horizontalDpi="600" verticalDpi="600" orientation="portrait" paperSize="9" scale="84" r:id="rId1"/>
  <rowBreaks count="1" manualBreakCount="1">
    <brk id="9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S35"/>
  <sheetViews>
    <sheetView tabSelected="1" zoomScale="110" zoomScaleNormal="110" zoomScalePageLayoutView="90" workbookViewId="0" topLeftCell="A1">
      <selection activeCell="I21" sqref="I21"/>
    </sheetView>
  </sheetViews>
  <sheetFormatPr defaultColWidth="9.140625" defaultRowHeight="15"/>
  <cols>
    <col min="1" max="1" width="4.140625" style="42" customWidth="1"/>
    <col min="2" max="2" width="14.00390625" style="0" customWidth="1"/>
    <col min="3" max="9" width="4.7109375" style="0" customWidth="1"/>
    <col min="10" max="10" width="7.421875" style="0" bestFit="1" customWidth="1"/>
    <col min="11" max="12" width="4.7109375" style="0" customWidth="1"/>
    <col min="13" max="13" width="4.57421875" style="0" customWidth="1"/>
    <col min="14" max="17" width="4.7109375" style="0" customWidth="1"/>
    <col min="18" max="18" width="6.8515625" style="0" customWidth="1"/>
    <col min="19" max="25" width="4.7109375" style="0" customWidth="1"/>
    <col min="26" max="26" width="6.57421875" style="0" bestFit="1" customWidth="1"/>
    <col min="27" max="33" width="4.7109375" style="0" customWidth="1"/>
    <col min="34" max="34" width="7.28125" style="0" customWidth="1"/>
    <col min="35" max="38" width="5.421875" style="0" customWidth="1"/>
    <col min="39" max="39" width="4.421875" style="0" customWidth="1"/>
    <col min="40" max="40" width="4.7109375" style="0" customWidth="1"/>
    <col min="41" max="41" width="4.8515625" style="0" customWidth="1"/>
    <col min="42" max="42" width="7.57421875" style="0" customWidth="1"/>
    <col min="43" max="43" width="9.7109375" style="35" customWidth="1"/>
  </cols>
  <sheetData>
    <row r="1" ht="15">
      <c r="A1" s="82" t="s">
        <v>224</v>
      </c>
    </row>
    <row r="2" spans="1:43" ht="15">
      <c r="A2" s="159" t="s">
        <v>230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</row>
    <row r="3" spans="1:43" ht="24" customHeight="1">
      <c r="A3" s="160" t="s">
        <v>225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</row>
    <row r="4" spans="1:43" ht="25.5" customHeight="1">
      <c r="A4" s="165" t="s">
        <v>220</v>
      </c>
      <c r="B4" s="161" t="s">
        <v>36</v>
      </c>
      <c r="C4" s="150" t="s">
        <v>37</v>
      </c>
      <c r="D4" s="151"/>
      <c r="E4" s="151"/>
      <c r="F4" s="151"/>
      <c r="G4" s="151"/>
      <c r="H4" s="151"/>
      <c r="I4" s="151"/>
      <c r="J4" s="152"/>
      <c r="K4" s="150" t="s">
        <v>38</v>
      </c>
      <c r="L4" s="151"/>
      <c r="M4" s="151"/>
      <c r="N4" s="151"/>
      <c r="O4" s="151"/>
      <c r="P4" s="151"/>
      <c r="Q4" s="151"/>
      <c r="R4" s="152"/>
      <c r="S4" s="150" t="s">
        <v>39</v>
      </c>
      <c r="T4" s="151"/>
      <c r="U4" s="151"/>
      <c r="V4" s="151"/>
      <c r="W4" s="151"/>
      <c r="X4" s="151"/>
      <c r="Y4" s="151"/>
      <c r="Z4" s="152"/>
      <c r="AA4" s="150" t="s">
        <v>40</v>
      </c>
      <c r="AB4" s="151"/>
      <c r="AC4" s="151"/>
      <c r="AD4" s="151"/>
      <c r="AE4" s="151"/>
      <c r="AF4" s="151"/>
      <c r="AG4" s="151"/>
      <c r="AH4" s="152"/>
      <c r="AI4" s="150" t="s">
        <v>41</v>
      </c>
      <c r="AJ4" s="151"/>
      <c r="AK4" s="151"/>
      <c r="AL4" s="151"/>
      <c r="AM4" s="151"/>
      <c r="AN4" s="151"/>
      <c r="AO4" s="151"/>
      <c r="AP4" s="152"/>
      <c r="AQ4" s="163" t="s">
        <v>43</v>
      </c>
    </row>
    <row r="5" spans="1:43" ht="15">
      <c r="A5" s="166"/>
      <c r="B5" s="162"/>
      <c r="C5" s="39">
        <v>5</v>
      </c>
      <c r="D5" s="39">
        <v>6</v>
      </c>
      <c r="E5" s="39">
        <v>7</v>
      </c>
      <c r="F5" s="39">
        <v>8</v>
      </c>
      <c r="G5" s="39">
        <v>9</v>
      </c>
      <c r="H5" s="39">
        <v>10</v>
      </c>
      <c r="I5" s="39">
        <v>11</v>
      </c>
      <c r="J5" s="69" t="s">
        <v>42</v>
      </c>
      <c r="K5" s="39">
        <v>5</v>
      </c>
      <c r="L5" s="39">
        <v>6</v>
      </c>
      <c r="M5" s="39">
        <v>7</v>
      </c>
      <c r="N5" s="39">
        <v>8</v>
      </c>
      <c r="O5" s="39">
        <v>9</v>
      </c>
      <c r="P5" s="39">
        <v>10</v>
      </c>
      <c r="Q5" s="39">
        <v>11</v>
      </c>
      <c r="R5" s="69" t="s">
        <v>42</v>
      </c>
      <c r="S5" s="39">
        <v>5</v>
      </c>
      <c r="T5" s="39">
        <v>6</v>
      </c>
      <c r="U5" s="39">
        <v>7</v>
      </c>
      <c r="V5" s="39">
        <v>8</v>
      </c>
      <c r="W5" s="39">
        <v>9</v>
      </c>
      <c r="X5" s="39">
        <v>10</v>
      </c>
      <c r="Y5" s="39">
        <v>11</v>
      </c>
      <c r="Z5" s="75" t="s">
        <v>42</v>
      </c>
      <c r="AA5" s="39">
        <v>5</v>
      </c>
      <c r="AB5" s="39">
        <v>6</v>
      </c>
      <c r="AC5" s="39">
        <v>7</v>
      </c>
      <c r="AD5" s="39">
        <v>8</v>
      </c>
      <c r="AE5" s="39">
        <v>9</v>
      </c>
      <c r="AF5" s="39">
        <v>10</v>
      </c>
      <c r="AG5" s="39">
        <v>11</v>
      </c>
      <c r="AH5" s="69" t="s">
        <v>42</v>
      </c>
      <c r="AI5" s="39">
        <v>5</v>
      </c>
      <c r="AJ5" s="39">
        <v>6</v>
      </c>
      <c r="AK5" s="39">
        <v>7</v>
      </c>
      <c r="AL5" s="39">
        <v>8</v>
      </c>
      <c r="AM5" s="39">
        <v>9</v>
      </c>
      <c r="AN5" s="39">
        <v>10</v>
      </c>
      <c r="AO5" s="39">
        <v>11</v>
      </c>
      <c r="AP5" s="69" t="s">
        <v>42</v>
      </c>
      <c r="AQ5" s="164"/>
    </row>
    <row r="6" spans="1:43" ht="17.25" customHeight="1">
      <c r="A6" s="39">
        <v>1</v>
      </c>
      <c r="B6" s="39" t="s">
        <v>211</v>
      </c>
      <c r="C6" s="38"/>
      <c r="D6" s="38"/>
      <c r="E6" s="38"/>
      <c r="F6" s="38"/>
      <c r="G6" s="38"/>
      <c r="H6" s="38"/>
      <c r="I6" s="38"/>
      <c r="J6" s="70">
        <f>C6+D6+E6+F6+G6+H6+I6</f>
        <v>0</v>
      </c>
      <c r="K6" s="38">
        <v>1</v>
      </c>
      <c r="L6" s="38"/>
      <c r="M6" s="38"/>
      <c r="N6" s="38"/>
      <c r="O6" s="38"/>
      <c r="P6" s="38"/>
      <c r="Q6" s="38"/>
      <c r="R6" s="70">
        <f>K6+L6+M6+N6+O6+P6+Q6</f>
        <v>1</v>
      </c>
      <c r="S6" s="38"/>
      <c r="T6" s="38"/>
      <c r="U6" s="38"/>
      <c r="V6" s="38"/>
      <c r="W6" s="38"/>
      <c r="X6" s="38"/>
      <c r="Y6" s="38"/>
      <c r="Z6" s="70">
        <f>S6+T6+U6+V6+W6+X6+Y6</f>
        <v>0</v>
      </c>
      <c r="AA6" s="38"/>
      <c r="AB6" s="38"/>
      <c r="AC6" s="38"/>
      <c r="AD6" s="38"/>
      <c r="AE6" s="38"/>
      <c r="AF6" s="38"/>
      <c r="AG6" s="38"/>
      <c r="AH6" s="70">
        <f>AA6+AB6+AC6+AD6+AE6+AF6+AG6</f>
        <v>0</v>
      </c>
      <c r="AI6" s="38"/>
      <c r="AJ6" s="38"/>
      <c r="AK6" s="38"/>
      <c r="AL6" s="38"/>
      <c r="AM6" s="38"/>
      <c r="AN6" s="38"/>
      <c r="AO6" s="38"/>
      <c r="AP6" s="70">
        <f>AI6+AJ6+AK6+AL6+AM6+AN6+AO6</f>
        <v>0</v>
      </c>
      <c r="AQ6" s="79">
        <f>J6+R6+Z6+AH6+AP6</f>
        <v>1</v>
      </c>
    </row>
    <row r="7" spans="1:43" ht="15">
      <c r="A7" s="39">
        <v>2</v>
      </c>
      <c r="B7" s="39" t="s">
        <v>1</v>
      </c>
      <c r="C7" s="43"/>
      <c r="D7" s="38">
        <v>3</v>
      </c>
      <c r="E7" s="38">
        <v>2</v>
      </c>
      <c r="F7" s="38">
        <v>4</v>
      </c>
      <c r="G7" s="38">
        <v>1</v>
      </c>
      <c r="H7" s="38">
        <v>1</v>
      </c>
      <c r="I7" s="38">
        <v>3</v>
      </c>
      <c r="J7" s="70">
        <f>D7+E7+F7+G7+H7+I7</f>
        <v>14</v>
      </c>
      <c r="K7" s="43"/>
      <c r="L7" s="38"/>
      <c r="M7" s="38"/>
      <c r="N7" s="38"/>
      <c r="O7" s="38"/>
      <c r="P7" s="38"/>
      <c r="Q7" s="38"/>
      <c r="R7" s="70">
        <f>L7+M7+N7+O7+P7+Q7</f>
        <v>0</v>
      </c>
      <c r="S7" s="43"/>
      <c r="T7" s="38"/>
      <c r="U7" s="38"/>
      <c r="V7" s="38"/>
      <c r="W7" s="38"/>
      <c r="X7" s="38"/>
      <c r="Y7" s="38"/>
      <c r="Z7" s="70">
        <f>T7+U7+V7+W7+X7+Y7</f>
        <v>0</v>
      </c>
      <c r="AA7" s="43"/>
      <c r="AB7" s="38"/>
      <c r="AC7" s="38"/>
      <c r="AD7" s="38"/>
      <c r="AE7" s="38"/>
      <c r="AF7" s="38"/>
      <c r="AG7" s="38"/>
      <c r="AH7" s="70">
        <f>AB7+AC7+AD7+AE7+AF7+AG7</f>
        <v>0</v>
      </c>
      <c r="AI7" s="43"/>
      <c r="AJ7" s="38"/>
      <c r="AK7" s="38"/>
      <c r="AL7" s="38"/>
      <c r="AM7" s="38"/>
      <c r="AN7" s="38"/>
      <c r="AO7" s="38"/>
      <c r="AP7" s="70">
        <f>AJ7+AK7+AL7+AM7+AN7+AO7</f>
        <v>0</v>
      </c>
      <c r="AQ7" s="79">
        <f aca="true" t="shared" si="0" ref="AQ7:AQ28">J7+R7+Z7+AH7+AP7</f>
        <v>14</v>
      </c>
    </row>
    <row r="8" spans="1:43" ht="15">
      <c r="A8" s="39">
        <v>3</v>
      </c>
      <c r="B8" s="39" t="s">
        <v>2</v>
      </c>
      <c r="C8" s="38"/>
      <c r="D8" s="38"/>
      <c r="E8" s="38"/>
      <c r="F8" s="38"/>
      <c r="G8" s="38"/>
      <c r="H8" s="38">
        <v>1</v>
      </c>
      <c r="I8" s="38">
        <v>1</v>
      </c>
      <c r="J8" s="70">
        <f>C8+D8+E8+F8+G8+H8+I8</f>
        <v>2</v>
      </c>
      <c r="K8" s="38">
        <v>1</v>
      </c>
      <c r="L8" s="38">
        <v>2</v>
      </c>
      <c r="M8" s="38">
        <v>1</v>
      </c>
      <c r="N8" s="38">
        <v>1</v>
      </c>
      <c r="O8" s="38">
        <v>3</v>
      </c>
      <c r="P8" s="38">
        <v>1</v>
      </c>
      <c r="Q8" s="38">
        <v>1</v>
      </c>
      <c r="R8" s="70">
        <f>K8+L8+M8+N8+O8+P8+Q8</f>
        <v>10</v>
      </c>
      <c r="S8" s="38"/>
      <c r="T8" s="38"/>
      <c r="U8" s="38">
        <v>1</v>
      </c>
      <c r="V8" s="38"/>
      <c r="W8" s="38"/>
      <c r="X8" s="38"/>
      <c r="Y8" s="38"/>
      <c r="Z8" s="70">
        <f>S8+T8+U8+V8+W8+X8+Y8</f>
        <v>1</v>
      </c>
      <c r="AA8" s="38">
        <v>2</v>
      </c>
      <c r="AB8" s="38"/>
      <c r="AC8" s="38"/>
      <c r="AD8" s="38"/>
      <c r="AE8" s="38"/>
      <c r="AF8" s="38"/>
      <c r="AG8" s="38"/>
      <c r="AH8" s="70">
        <f>AA8+AB8+AC8+AD8+AE8+AF8+AG8</f>
        <v>2</v>
      </c>
      <c r="AI8" s="38"/>
      <c r="AJ8" s="38"/>
      <c r="AK8" s="38"/>
      <c r="AL8" s="38"/>
      <c r="AM8" s="38"/>
      <c r="AN8" s="38"/>
      <c r="AO8" s="38"/>
      <c r="AP8" s="70">
        <f>AI8+AJ8+AK8+AL8+AM8+AN8+AO8</f>
        <v>0</v>
      </c>
      <c r="AQ8" s="79">
        <f t="shared" si="0"/>
        <v>15</v>
      </c>
    </row>
    <row r="9" spans="1:43" ht="15">
      <c r="A9" s="39">
        <v>4</v>
      </c>
      <c r="B9" s="39" t="s">
        <v>3</v>
      </c>
      <c r="C9" s="38"/>
      <c r="D9" s="38"/>
      <c r="E9" s="38"/>
      <c r="F9" s="38"/>
      <c r="G9" s="38"/>
      <c r="H9" s="38"/>
      <c r="I9" s="38"/>
      <c r="J9" s="70">
        <f>C9+D9+E9+F9+G9+H9+I9</f>
        <v>0</v>
      </c>
      <c r="K9" s="38"/>
      <c r="L9" s="38"/>
      <c r="M9" s="38"/>
      <c r="N9" s="38"/>
      <c r="O9" s="38"/>
      <c r="P9" s="38"/>
      <c r="Q9" s="38"/>
      <c r="R9" s="70">
        <f>K9+L9+M9+N9+O9+P9+Q9</f>
        <v>0</v>
      </c>
      <c r="S9" s="38"/>
      <c r="T9" s="38"/>
      <c r="U9" s="38"/>
      <c r="V9" s="38"/>
      <c r="W9" s="38"/>
      <c r="X9" s="38"/>
      <c r="Y9" s="38"/>
      <c r="Z9" s="70">
        <f>S9+T9+U9+V9+W9+X9+Y9</f>
        <v>0</v>
      </c>
      <c r="AA9" s="38"/>
      <c r="AB9" s="38"/>
      <c r="AC9" s="38"/>
      <c r="AD9" s="38"/>
      <c r="AE9" s="38"/>
      <c r="AF9" s="38"/>
      <c r="AG9" s="38"/>
      <c r="AH9" s="70">
        <f>AA9+AB9+AC9+AD9+AE9+AF9+AG9</f>
        <v>0</v>
      </c>
      <c r="AI9" s="38"/>
      <c r="AJ9" s="38"/>
      <c r="AK9" s="38"/>
      <c r="AL9" s="38"/>
      <c r="AM9" s="38"/>
      <c r="AN9" s="38"/>
      <c r="AO9" s="38"/>
      <c r="AP9" s="70">
        <f>AI9+AJ9+AK9+AL9+AM9+AN9+AO9</f>
        <v>0</v>
      </c>
      <c r="AQ9" s="79">
        <f t="shared" si="0"/>
        <v>0</v>
      </c>
    </row>
    <row r="10" spans="1:43" ht="15">
      <c r="A10" s="39">
        <v>5</v>
      </c>
      <c r="B10" s="39" t="s">
        <v>4</v>
      </c>
      <c r="C10" s="38"/>
      <c r="D10" s="38"/>
      <c r="E10" s="38"/>
      <c r="F10" s="38"/>
      <c r="G10" s="38"/>
      <c r="H10" s="38"/>
      <c r="I10" s="38"/>
      <c r="J10" s="70">
        <f>C10+D10+E10+F10+G10+H10+I10</f>
        <v>0</v>
      </c>
      <c r="K10" s="38">
        <v>2</v>
      </c>
      <c r="L10" s="38">
        <v>2</v>
      </c>
      <c r="M10" s="38">
        <v>3</v>
      </c>
      <c r="N10" s="38">
        <v>1</v>
      </c>
      <c r="O10" s="38">
        <v>1</v>
      </c>
      <c r="P10" s="38">
        <v>1</v>
      </c>
      <c r="Q10" s="38">
        <v>1</v>
      </c>
      <c r="R10" s="70">
        <f>K10+L10+M10+N10+O10+P10+Q10</f>
        <v>11</v>
      </c>
      <c r="S10" s="38"/>
      <c r="T10" s="38"/>
      <c r="U10" s="38"/>
      <c r="V10" s="38"/>
      <c r="W10" s="38"/>
      <c r="X10" s="38"/>
      <c r="Y10" s="38"/>
      <c r="Z10" s="70">
        <f>S10+T10+U10+V10+W10+X10+Y10</f>
        <v>0</v>
      </c>
      <c r="AA10" s="38">
        <v>1</v>
      </c>
      <c r="AB10" s="38"/>
      <c r="AC10" s="38"/>
      <c r="AD10" s="38">
        <v>2</v>
      </c>
      <c r="AE10" s="38"/>
      <c r="AF10" s="38"/>
      <c r="AG10" s="38"/>
      <c r="AH10" s="70">
        <f>AA10+AB10+AC10+AD10+AE10+AF10+AG10</f>
        <v>3</v>
      </c>
      <c r="AI10" s="38"/>
      <c r="AJ10" s="38"/>
      <c r="AK10" s="38"/>
      <c r="AL10" s="38"/>
      <c r="AM10" s="38"/>
      <c r="AN10" s="38"/>
      <c r="AO10" s="38"/>
      <c r="AP10" s="70">
        <f>AI10+AJ10+AK10+AL10+AM10+AN10+AO10</f>
        <v>0</v>
      </c>
      <c r="AQ10" s="79">
        <f t="shared" si="0"/>
        <v>14</v>
      </c>
    </row>
    <row r="11" spans="1:43" s="34" customFormat="1" ht="15">
      <c r="A11" s="40">
        <v>6</v>
      </c>
      <c r="B11" s="40" t="s">
        <v>5</v>
      </c>
      <c r="C11" s="44"/>
      <c r="D11" s="44"/>
      <c r="E11" s="44">
        <v>2</v>
      </c>
      <c r="F11" s="44"/>
      <c r="G11" s="44"/>
      <c r="H11" s="44"/>
      <c r="I11" s="44">
        <v>1</v>
      </c>
      <c r="J11" s="70">
        <f>C11+D11+E11+F11+G11+H11+I11</f>
        <v>3</v>
      </c>
      <c r="K11" s="44"/>
      <c r="L11" s="44"/>
      <c r="M11" s="44">
        <v>1</v>
      </c>
      <c r="N11" s="44"/>
      <c r="O11" s="44"/>
      <c r="P11" s="44"/>
      <c r="Q11" s="44"/>
      <c r="R11" s="70">
        <f>K11+L11+M11+N11+O11+P11+Q11</f>
        <v>1</v>
      </c>
      <c r="S11" s="44"/>
      <c r="T11" s="44"/>
      <c r="U11" s="44"/>
      <c r="V11" s="44"/>
      <c r="W11" s="44"/>
      <c r="X11" s="44"/>
      <c r="Y11" s="44"/>
      <c r="Z11" s="70">
        <f>S11+T11+U11+V11+W11+X11+Y11</f>
        <v>0</v>
      </c>
      <c r="AA11" s="44">
        <v>2</v>
      </c>
      <c r="AB11" s="44">
        <v>4</v>
      </c>
      <c r="AC11" s="44"/>
      <c r="AD11" s="44">
        <v>3</v>
      </c>
      <c r="AE11" s="44"/>
      <c r="AF11" s="44"/>
      <c r="AG11" s="44"/>
      <c r="AH11" s="70">
        <f>AA11+AB11+AC11+AD11+AE11+AF11+AG11</f>
        <v>9</v>
      </c>
      <c r="AI11" s="44">
        <v>1</v>
      </c>
      <c r="AJ11" s="44">
        <v>1</v>
      </c>
      <c r="AK11" s="44"/>
      <c r="AL11" s="44">
        <v>1</v>
      </c>
      <c r="AM11" s="44"/>
      <c r="AN11" s="44"/>
      <c r="AO11" s="44"/>
      <c r="AP11" s="70">
        <f>AI11+AJ11+AK11+AL11+AM11+AN11+AO11</f>
        <v>3</v>
      </c>
      <c r="AQ11" s="79">
        <f t="shared" si="0"/>
        <v>16</v>
      </c>
    </row>
    <row r="12" spans="1:43" ht="15">
      <c r="A12" s="39">
        <v>7</v>
      </c>
      <c r="B12" s="39" t="s">
        <v>6</v>
      </c>
      <c r="C12" s="38">
        <v>3</v>
      </c>
      <c r="D12" s="38">
        <v>2</v>
      </c>
      <c r="E12" s="38">
        <v>1</v>
      </c>
      <c r="F12" s="38">
        <v>3</v>
      </c>
      <c r="G12" s="38">
        <v>2</v>
      </c>
      <c r="H12" s="38">
        <v>1</v>
      </c>
      <c r="I12" s="38">
        <v>5</v>
      </c>
      <c r="J12" s="70">
        <f>C12+D12+E12+F12+G12+H12+I12</f>
        <v>17</v>
      </c>
      <c r="K12" s="38"/>
      <c r="L12" s="38"/>
      <c r="M12" s="38"/>
      <c r="N12" s="38"/>
      <c r="O12" s="38"/>
      <c r="P12" s="38"/>
      <c r="Q12" s="38"/>
      <c r="R12" s="70">
        <f>K12+L12+M12+N12+O12+P12+Q12</f>
        <v>0</v>
      </c>
      <c r="S12" s="38"/>
      <c r="T12" s="38"/>
      <c r="U12" s="38"/>
      <c r="V12" s="38"/>
      <c r="W12" s="38"/>
      <c r="X12" s="38"/>
      <c r="Y12" s="38"/>
      <c r="Z12" s="70">
        <f>S12+T12+U12+V12+W12+X12+Y12</f>
        <v>0</v>
      </c>
      <c r="AA12" s="38"/>
      <c r="AB12" s="38"/>
      <c r="AC12" s="38"/>
      <c r="AD12" s="38"/>
      <c r="AE12" s="38"/>
      <c r="AF12" s="38"/>
      <c r="AG12" s="38"/>
      <c r="AH12" s="70">
        <f>AA12+AB12+AC12+AD12+AE12+AF12+AG12</f>
        <v>0</v>
      </c>
      <c r="AI12" s="38"/>
      <c r="AJ12" s="38"/>
      <c r="AK12" s="38"/>
      <c r="AL12" s="38"/>
      <c r="AM12" s="38"/>
      <c r="AN12" s="38"/>
      <c r="AO12" s="38"/>
      <c r="AP12" s="70">
        <f>AI12+AJ12+AK12+AL12+AM12+AN12+AO12</f>
        <v>0</v>
      </c>
      <c r="AQ12" s="79">
        <f t="shared" si="0"/>
        <v>17</v>
      </c>
    </row>
    <row r="13" spans="1:43" ht="15">
      <c r="A13" s="39">
        <v>8</v>
      </c>
      <c r="B13" s="39" t="s">
        <v>18</v>
      </c>
      <c r="C13" s="43"/>
      <c r="D13" s="43"/>
      <c r="E13" s="43"/>
      <c r="F13" s="43"/>
      <c r="G13" s="43"/>
      <c r="H13" s="38"/>
      <c r="I13" s="38"/>
      <c r="J13" s="70">
        <f>H13+I13</f>
        <v>0</v>
      </c>
      <c r="K13" s="43"/>
      <c r="L13" s="43"/>
      <c r="M13" s="43"/>
      <c r="N13" s="43"/>
      <c r="O13" s="43"/>
      <c r="P13" s="38"/>
      <c r="Q13" s="38">
        <v>1</v>
      </c>
      <c r="R13" s="70">
        <f>P13+Q13</f>
        <v>1</v>
      </c>
      <c r="S13" s="43"/>
      <c r="T13" s="43"/>
      <c r="U13" s="43"/>
      <c r="V13" s="43"/>
      <c r="W13" s="43"/>
      <c r="X13" s="38"/>
      <c r="Y13" s="38"/>
      <c r="Z13" s="70">
        <f>X13+Y13</f>
        <v>0</v>
      </c>
      <c r="AA13" s="43"/>
      <c r="AB13" s="43"/>
      <c r="AC13" s="43"/>
      <c r="AD13" s="43"/>
      <c r="AE13" s="43"/>
      <c r="AF13" s="38"/>
      <c r="AG13" s="38"/>
      <c r="AH13" s="70">
        <f>AF13+AG13</f>
        <v>0</v>
      </c>
      <c r="AI13" s="43"/>
      <c r="AJ13" s="43"/>
      <c r="AK13" s="43"/>
      <c r="AL13" s="43"/>
      <c r="AM13" s="43"/>
      <c r="AN13" s="38"/>
      <c r="AO13" s="38"/>
      <c r="AP13" s="70">
        <f>AN13+AO13</f>
        <v>0</v>
      </c>
      <c r="AQ13" s="79">
        <f t="shared" si="0"/>
        <v>1</v>
      </c>
    </row>
    <row r="14" spans="1:43" ht="15">
      <c r="A14" s="39">
        <v>9</v>
      </c>
      <c r="B14" s="39" t="s">
        <v>49</v>
      </c>
      <c r="C14" s="38"/>
      <c r="D14" s="38"/>
      <c r="E14" s="38"/>
      <c r="F14" s="38"/>
      <c r="G14" s="38"/>
      <c r="H14" s="38"/>
      <c r="I14" s="38"/>
      <c r="J14" s="70">
        <f>I14+H14+G14+F14+E14+D14+C14</f>
        <v>0</v>
      </c>
      <c r="K14" s="38"/>
      <c r="L14" s="38">
        <v>1</v>
      </c>
      <c r="M14" s="38"/>
      <c r="N14" s="38"/>
      <c r="O14" s="38">
        <v>2</v>
      </c>
      <c r="P14" s="38"/>
      <c r="Q14" s="38"/>
      <c r="R14" s="70">
        <f>Q14+P14+O14+N14+M14+L14+K14</f>
        <v>3</v>
      </c>
      <c r="S14" s="38"/>
      <c r="T14" s="38"/>
      <c r="U14" s="38"/>
      <c r="V14" s="38"/>
      <c r="W14" s="38"/>
      <c r="X14" s="38"/>
      <c r="Y14" s="38"/>
      <c r="Z14" s="70">
        <f>Y14+X14+W14+V14+U14+T14+S14</f>
        <v>0</v>
      </c>
      <c r="AA14" s="38"/>
      <c r="AB14" s="38">
        <v>1</v>
      </c>
      <c r="AC14" s="38"/>
      <c r="AD14" s="38"/>
      <c r="AE14" s="38"/>
      <c r="AF14" s="38"/>
      <c r="AG14" s="38"/>
      <c r="AH14" s="70">
        <f>AG14+AF14+AE14+AD14+AC14+AB14+AA14</f>
        <v>1</v>
      </c>
      <c r="AI14" s="38">
        <v>2</v>
      </c>
      <c r="AJ14" s="38">
        <v>1</v>
      </c>
      <c r="AK14" s="38"/>
      <c r="AL14" s="38"/>
      <c r="AM14" s="38"/>
      <c r="AN14" s="38"/>
      <c r="AO14" s="38"/>
      <c r="AP14" s="70">
        <f>AO14+AN14+AM14+AL14+AK14+AJ14+AI14</f>
        <v>3</v>
      </c>
      <c r="AQ14" s="79">
        <f t="shared" si="0"/>
        <v>7</v>
      </c>
    </row>
    <row r="15" spans="1:43" ht="15">
      <c r="A15" s="39">
        <v>10</v>
      </c>
      <c r="B15" s="39" t="s">
        <v>48</v>
      </c>
      <c r="C15" s="43"/>
      <c r="D15" s="38"/>
      <c r="E15" s="38">
        <v>2</v>
      </c>
      <c r="F15" s="38">
        <v>1</v>
      </c>
      <c r="G15" s="38"/>
      <c r="H15" s="38"/>
      <c r="I15" s="38"/>
      <c r="J15" s="70">
        <f>D15+E15+F15+G15+H15+I15</f>
        <v>3</v>
      </c>
      <c r="K15" s="43"/>
      <c r="L15" s="38">
        <v>3</v>
      </c>
      <c r="M15" s="38">
        <v>2</v>
      </c>
      <c r="N15" s="38">
        <v>3</v>
      </c>
      <c r="O15" s="38"/>
      <c r="P15" s="38">
        <v>2</v>
      </c>
      <c r="Q15" s="38">
        <v>2</v>
      </c>
      <c r="R15" s="70">
        <f>L15+M15+N15+O15+P15+Q15</f>
        <v>12</v>
      </c>
      <c r="S15" s="43"/>
      <c r="T15" s="38"/>
      <c r="U15" s="38">
        <v>1</v>
      </c>
      <c r="V15" s="38">
        <v>1</v>
      </c>
      <c r="W15" s="38"/>
      <c r="X15" s="38"/>
      <c r="Y15" s="38"/>
      <c r="Z15" s="70">
        <f>T15+U15+V15+W15+X15+Y15</f>
        <v>2</v>
      </c>
      <c r="AA15" s="43"/>
      <c r="AB15" s="38">
        <v>2</v>
      </c>
      <c r="AC15" s="38">
        <v>1</v>
      </c>
      <c r="AD15" s="38"/>
      <c r="AE15" s="38"/>
      <c r="AF15" s="38"/>
      <c r="AG15" s="38"/>
      <c r="AH15" s="70">
        <f>AB15+AC15+AD15+AE15+AF15+AG15</f>
        <v>3</v>
      </c>
      <c r="AI15" s="43"/>
      <c r="AJ15" s="38"/>
      <c r="AK15" s="38"/>
      <c r="AL15" s="38"/>
      <c r="AM15" s="38"/>
      <c r="AN15" s="38"/>
      <c r="AO15" s="38"/>
      <c r="AP15" s="70">
        <f>AJ15+AK15+AL15+AM15+AN15+AO15</f>
        <v>0</v>
      </c>
      <c r="AQ15" s="79">
        <f t="shared" si="0"/>
        <v>20</v>
      </c>
    </row>
    <row r="16" spans="1:43" ht="15">
      <c r="A16" s="39">
        <v>11</v>
      </c>
      <c r="B16" s="39" t="s">
        <v>9</v>
      </c>
      <c r="C16" s="38"/>
      <c r="D16" s="38"/>
      <c r="E16" s="38"/>
      <c r="F16" s="38"/>
      <c r="G16" s="38"/>
      <c r="H16" s="38"/>
      <c r="I16" s="38"/>
      <c r="J16" s="70">
        <f>I16+H16+G16+F16+E16+D16+C16</f>
        <v>0</v>
      </c>
      <c r="K16" s="38"/>
      <c r="L16" s="38">
        <v>2</v>
      </c>
      <c r="M16" s="38">
        <v>3</v>
      </c>
      <c r="N16" s="38">
        <v>3</v>
      </c>
      <c r="O16" s="38">
        <v>2</v>
      </c>
      <c r="P16" s="38">
        <v>2</v>
      </c>
      <c r="Q16" s="38"/>
      <c r="R16" s="70">
        <f>Q16+P16+O16+N16+M16+L16+K16</f>
        <v>12</v>
      </c>
      <c r="S16" s="38"/>
      <c r="T16" s="38"/>
      <c r="U16" s="38"/>
      <c r="V16" s="38"/>
      <c r="W16" s="38"/>
      <c r="X16" s="38"/>
      <c r="Y16" s="38"/>
      <c r="Z16" s="70">
        <f>Y16+X16+W16+V16+U16+T16+S16</f>
        <v>0</v>
      </c>
      <c r="AA16" s="38">
        <v>4</v>
      </c>
      <c r="AB16" s="38">
        <v>2</v>
      </c>
      <c r="AC16" s="38"/>
      <c r="AD16" s="38"/>
      <c r="AE16" s="38"/>
      <c r="AF16" s="38"/>
      <c r="AG16" s="38">
        <v>1</v>
      </c>
      <c r="AH16" s="70">
        <f>AG16+AF16+AE16+AD16+AC16+AB16+AA16</f>
        <v>7</v>
      </c>
      <c r="AI16" s="38"/>
      <c r="AJ16" s="38"/>
      <c r="AK16" s="38"/>
      <c r="AL16" s="38"/>
      <c r="AM16" s="38"/>
      <c r="AN16" s="38"/>
      <c r="AO16" s="38"/>
      <c r="AP16" s="70">
        <f>AO16+AN16+AM16+AL16+AK16+AJ16+AI16</f>
        <v>0</v>
      </c>
      <c r="AQ16" s="79">
        <f t="shared" si="0"/>
        <v>19</v>
      </c>
    </row>
    <row r="17" spans="1:43" ht="15">
      <c r="A17" s="39">
        <v>12</v>
      </c>
      <c r="B17" s="39" t="s">
        <v>10</v>
      </c>
      <c r="C17" s="38"/>
      <c r="D17" s="38"/>
      <c r="E17" s="38">
        <v>2</v>
      </c>
      <c r="F17" s="38"/>
      <c r="G17" s="38"/>
      <c r="H17" s="38"/>
      <c r="I17" s="38"/>
      <c r="J17" s="70">
        <f>I17+H17+G17+F17+E17+D17+C17</f>
        <v>2</v>
      </c>
      <c r="K17" s="38">
        <v>1</v>
      </c>
      <c r="L17" s="38">
        <v>3</v>
      </c>
      <c r="M17" s="38"/>
      <c r="N17" s="38">
        <v>3</v>
      </c>
      <c r="O17" s="38"/>
      <c r="P17" s="38"/>
      <c r="Q17" s="38"/>
      <c r="R17" s="70">
        <f>Q17+P17+O17+N17+M17+L17+K17</f>
        <v>7</v>
      </c>
      <c r="S17" s="38"/>
      <c r="T17" s="38"/>
      <c r="U17" s="38"/>
      <c r="V17" s="38"/>
      <c r="W17" s="38"/>
      <c r="X17" s="38"/>
      <c r="Y17" s="38"/>
      <c r="Z17" s="70">
        <f>Y17+X17+W17+V17+U17+T17+S17</f>
        <v>0</v>
      </c>
      <c r="AA17" s="38">
        <v>2</v>
      </c>
      <c r="AB17" s="38">
        <v>1</v>
      </c>
      <c r="AC17" s="38"/>
      <c r="AD17" s="38"/>
      <c r="AE17" s="38"/>
      <c r="AF17" s="38"/>
      <c r="AG17" s="38"/>
      <c r="AH17" s="70">
        <f>AG17+AF17+AE17+AD17+AC17+AB17+AA17</f>
        <v>3</v>
      </c>
      <c r="AI17" s="38"/>
      <c r="AJ17" s="38"/>
      <c r="AK17" s="38"/>
      <c r="AL17" s="38"/>
      <c r="AM17" s="38"/>
      <c r="AN17" s="38"/>
      <c r="AO17" s="38"/>
      <c r="AP17" s="70">
        <f>AO17+AN17+AM17+AL17+AK17+AJ17+AI17</f>
        <v>0</v>
      </c>
      <c r="AQ17" s="79">
        <f t="shared" si="0"/>
        <v>12</v>
      </c>
    </row>
    <row r="18" spans="1:43" ht="15.75" customHeight="1">
      <c r="A18" s="39">
        <v>13</v>
      </c>
      <c r="B18" s="39" t="s">
        <v>53</v>
      </c>
      <c r="C18" s="38"/>
      <c r="D18" s="38"/>
      <c r="E18" s="38"/>
      <c r="F18" s="38"/>
      <c r="G18" s="38"/>
      <c r="H18" s="38"/>
      <c r="I18" s="38"/>
      <c r="J18" s="70">
        <f>I18+H18+G18+F18+E18+D18+C18</f>
        <v>0</v>
      </c>
      <c r="K18" s="38"/>
      <c r="L18" s="38">
        <v>2</v>
      </c>
      <c r="M18" s="38"/>
      <c r="N18" s="38">
        <v>2</v>
      </c>
      <c r="O18" s="38"/>
      <c r="P18" s="38"/>
      <c r="Q18" s="38"/>
      <c r="R18" s="70">
        <f>Q18+P18+O18+N18+M18+L18+K18</f>
        <v>4</v>
      </c>
      <c r="S18" s="38"/>
      <c r="T18" s="38"/>
      <c r="U18" s="38"/>
      <c r="V18" s="38"/>
      <c r="W18" s="38"/>
      <c r="X18" s="38"/>
      <c r="Y18" s="38"/>
      <c r="Z18" s="70">
        <f>Y18+X18+W18+V18+U18+T18+S18</f>
        <v>0</v>
      </c>
      <c r="AA18" s="38"/>
      <c r="AB18" s="38">
        <v>1</v>
      </c>
      <c r="AC18" s="38"/>
      <c r="AD18" s="38"/>
      <c r="AE18" s="38"/>
      <c r="AF18" s="38"/>
      <c r="AG18" s="38"/>
      <c r="AH18" s="70">
        <f>AG18+AF18+AE18+AD18+AC18+AB18+AA18</f>
        <v>1</v>
      </c>
      <c r="AI18" s="38">
        <v>3</v>
      </c>
      <c r="AJ18" s="38"/>
      <c r="AK18" s="38"/>
      <c r="AL18" s="38"/>
      <c r="AM18" s="38"/>
      <c r="AN18" s="38"/>
      <c r="AO18" s="38"/>
      <c r="AP18" s="70">
        <f>AO18+AN18+AM18+AL18+AK18+AJ18+AI18</f>
        <v>3</v>
      </c>
      <c r="AQ18" s="79">
        <f t="shared" si="0"/>
        <v>8</v>
      </c>
    </row>
    <row r="19" spans="1:43" ht="15" customHeight="1">
      <c r="A19" s="39">
        <v>14</v>
      </c>
      <c r="B19" s="39" t="s">
        <v>52</v>
      </c>
      <c r="C19" s="38"/>
      <c r="D19" s="38"/>
      <c r="E19" s="38"/>
      <c r="F19" s="38"/>
      <c r="G19" s="38"/>
      <c r="H19" s="38"/>
      <c r="I19" s="38"/>
      <c r="J19" s="70">
        <f>I19+H19+G19+F19+E19+D19+C19</f>
        <v>0</v>
      </c>
      <c r="K19" s="38"/>
      <c r="L19" s="38"/>
      <c r="M19" s="38"/>
      <c r="N19" s="38"/>
      <c r="O19" s="38"/>
      <c r="P19" s="38"/>
      <c r="Q19" s="38"/>
      <c r="R19" s="70">
        <f>Q19+P19+O19+N19+M19+L19+K19</f>
        <v>0</v>
      </c>
      <c r="S19" s="38"/>
      <c r="T19" s="38"/>
      <c r="U19" s="38"/>
      <c r="V19" s="38"/>
      <c r="W19" s="38"/>
      <c r="X19" s="38"/>
      <c r="Y19" s="38"/>
      <c r="Z19" s="70">
        <f>Y19+X19+W19+V19+U19+T19+S19</f>
        <v>0</v>
      </c>
      <c r="AA19" s="38"/>
      <c r="AB19" s="38"/>
      <c r="AC19" s="38"/>
      <c r="AD19" s="38"/>
      <c r="AE19" s="38"/>
      <c r="AF19" s="38"/>
      <c r="AG19" s="38"/>
      <c r="AH19" s="70">
        <f>AG19+AF19+AE19+AD19+AC19+AB19+AA19</f>
        <v>0</v>
      </c>
      <c r="AI19" s="38"/>
      <c r="AJ19" s="38"/>
      <c r="AK19" s="38"/>
      <c r="AL19" s="38"/>
      <c r="AM19" s="38"/>
      <c r="AN19" s="38"/>
      <c r="AO19" s="38"/>
      <c r="AP19" s="70">
        <f>AO19+AN19+AM19+AL19+AK19+AJ19+AI19</f>
        <v>0</v>
      </c>
      <c r="AQ19" s="79">
        <f t="shared" si="0"/>
        <v>0</v>
      </c>
    </row>
    <row r="20" spans="1:43" s="34" customFormat="1" ht="15">
      <c r="A20" s="40">
        <v>15</v>
      </c>
      <c r="B20" s="40" t="s">
        <v>12</v>
      </c>
      <c r="C20" s="43"/>
      <c r="D20" s="43"/>
      <c r="E20" s="44">
        <v>2</v>
      </c>
      <c r="F20" s="44">
        <v>2</v>
      </c>
      <c r="G20" s="44"/>
      <c r="H20" s="44"/>
      <c r="I20" s="44">
        <v>1</v>
      </c>
      <c r="J20" s="70">
        <f>E20+F20+G20+H20+I20</f>
        <v>5</v>
      </c>
      <c r="K20" s="43"/>
      <c r="L20" s="43"/>
      <c r="M20" s="44"/>
      <c r="N20" s="44"/>
      <c r="O20" s="44"/>
      <c r="P20" s="44"/>
      <c r="Q20" s="44"/>
      <c r="R20" s="70">
        <f>M20+N20+O20+P20+Q20</f>
        <v>0</v>
      </c>
      <c r="S20" s="43"/>
      <c r="T20" s="43"/>
      <c r="U20" s="44"/>
      <c r="V20" s="44"/>
      <c r="W20" s="44"/>
      <c r="X20" s="44"/>
      <c r="Y20" s="44"/>
      <c r="Z20" s="70">
        <f>U20+V20+W20+X20+Y20</f>
        <v>0</v>
      </c>
      <c r="AA20" s="43"/>
      <c r="AB20" s="43"/>
      <c r="AC20" s="44"/>
      <c r="AD20" s="44"/>
      <c r="AE20" s="44"/>
      <c r="AF20" s="44"/>
      <c r="AG20" s="44"/>
      <c r="AH20" s="70">
        <f>AC20+AD20+AE20+AF20+AG20</f>
        <v>0</v>
      </c>
      <c r="AI20" s="43"/>
      <c r="AJ20" s="43"/>
      <c r="AK20" s="44"/>
      <c r="AL20" s="44"/>
      <c r="AM20" s="44"/>
      <c r="AN20" s="44"/>
      <c r="AO20" s="44"/>
      <c r="AP20" s="70">
        <f>AK20+AL20+AM20+AN20+AO20</f>
        <v>0</v>
      </c>
      <c r="AQ20" s="79">
        <f t="shared" si="0"/>
        <v>5</v>
      </c>
    </row>
    <row r="21" spans="1:43" s="34" customFormat="1" ht="15">
      <c r="A21" s="40">
        <v>16</v>
      </c>
      <c r="B21" s="40" t="s">
        <v>11</v>
      </c>
      <c r="C21" s="44"/>
      <c r="D21" s="44"/>
      <c r="E21" s="44"/>
      <c r="F21" s="44"/>
      <c r="G21" s="44"/>
      <c r="H21" s="44"/>
      <c r="I21" s="44"/>
      <c r="J21" s="70">
        <f>I21+H21+G21+F21+E21+D21+C21</f>
        <v>0</v>
      </c>
      <c r="K21" s="44"/>
      <c r="L21" s="44"/>
      <c r="M21" s="44"/>
      <c r="N21" s="44"/>
      <c r="O21" s="44"/>
      <c r="P21" s="44"/>
      <c r="Q21" s="44"/>
      <c r="R21" s="70">
        <f>Q21+P21+O21+N21+M21+L21+K21</f>
        <v>0</v>
      </c>
      <c r="S21" s="44"/>
      <c r="T21" s="44"/>
      <c r="U21" s="44"/>
      <c r="V21" s="44"/>
      <c r="W21" s="44"/>
      <c r="X21" s="44"/>
      <c r="Y21" s="44"/>
      <c r="Z21" s="70">
        <f>Y21+X21+W21+V21+U21+T21+S21</f>
        <v>0</v>
      </c>
      <c r="AA21" s="44"/>
      <c r="AB21" s="44"/>
      <c r="AC21" s="44"/>
      <c r="AD21" s="44"/>
      <c r="AE21" s="44"/>
      <c r="AF21" s="44"/>
      <c r="AG21" s="44"/>
      <c r="AH21" s="70">
        <f>AG21+AF21+AE21+AD21+AC21+AB21+AA21</f>
        <v>0</v>
      </c>
      <c r="AI21" s="44"/>
      <c r="AJ21" s="44"/>
      <c r="AK21" s="44"/>
      <c r="AL21" s="44"/>
      <c r="AM21" s="44"/>
      <c r="AN21" s="44"/>
      <c r="AO21" s="44"/>
      <c r="AP21" s="70">
        <f>AO21+AN21+AM21+AL21+AK21+AJ21+AI21</f>
        <v>0</v>
      </c>
      <c r="AQ21" s="79">
        <f t="shared" si="0"/>
        <v>0</v>
      </c>
    </row>
    <row r="22" spans="1:43" ht="15">
      <c r="A22" s="39">
        <v>17</v>
      </c>
      <c r="B22" s="39" t="s">
        <v>51</v>
      </c>
      <c r="C22" s="38"/>
      <c r="D22" s="38"/>
      <c r="E22" s="38"/>
      <c r="F22" s="38"/>
      <c r="G22" s="38"/>
      <c r="H22" s="38"/>
      <c r="I22" s="38"/>
      <c r="J22" s="70">
        <f>I22+H22+G22+F22+E22+D22+C22</f>
        <v>0</v>
      </c>
      <c r="K22" s="38"/>
      <c r="L22" s="38"/>
      <c r="M22" s="38"/>
      <c r="N22" s="38"/>
      <c r="O22" s="38"/>
      <c r="P22" s="38"/>
      <c r="Q22" s="38"/>
      <c r="R22" s="70">
        <f>Q22+P22+O22+N22+M22+L22+K22</f>
        <v>0</v>
      </c>
      <c r="S22" s="38"/>
      <c r="T22" s="38"/>
      <c r="U22" s="38"/>
      <c r="V22" s="38"/>
      <c r="W22" s="38"/>
      <c r="X22" s="38"/>
      <c r="Y22" s="38"/>
      <c r="Z22" s="70">
        <f>Y22+X22+W22+V22+U22+T22+S22</f>
        <v>0</v>
      </c>
      <c r="AA22" s="38"/>
      <c r="AB22" s="38"/>
      <c r="AC22" s="38"/>
      <c r="AD22" s="38"/>
      <c r="AE22" s="38"/>
      <c r="AF22" s="38"/>
      <c r="AG22" s="38"/>
      <c r="AH22" s="70">
        <f>AG22+AF22+AE22+AD22+AC22+AB22+AA22</f>
        <v>0</v>
      </c>
      <c r="AI22" s="38"/>
      <c r="AJ22" s="38"/>
      <c r="AK22" s="38"/>
      <c r="AL22" s="38"/>
      <c r="AM22" s="38"/>
      <c r="AN22" s="38"/>
      <c r="AO22" s="38"/>
      <c r="AP22" s="70">
        <f>AO22+AN22+AM22+AL22+AK22+AJ22+AI22</f>
        <v>0</v>
      </c>
      <c r="AQ22" s="79">
        <f t="shared" si="0"/>
        <v>0</v>
      </c>
    </row>
    <row r="23" spans="1:43" ht="15">
      <c r="A23" s="39">
        <v>18</v>
      </c>
      <c r="B23" s="39" t="s">
        <v>13</v>
      </c>
      <c r="C23" s="43"/>
      <c r="D23" s="43"/>
      <c r="E23" s="43"/>
      <c r="F23" s="38"/>
      <c r="G23" s="38"/>
      <c r="H23" s="38"/>
      <c r="I23" s="38"/>
      <c r="J23" s="70">
        <f>I23+H23+G23+F23</f>
        <v>0</v>
      </c>
      <c r="K23" s="43"/>
      <c r="L23" s="43"/>
      <c r="M23" s="43"/>
      <c r="N23" s="38"/>
      <c r="O23" s="38"/>
      <c r="P23" s="38"/>
      <c r="Q23" s="38"/>
      <c r="R23" s="70">
        <f>Q23+P23+O23+N23</f>
        <v>0</v>
      </c>
      <c r="S23" s="43"/>
      <c r="T23" s="43"/>
      <c r="U23" s="43"/>
      <c r="V23" s="38"/>
      <c r="W23" s="38"/>
      <c r="X23" s="38"/>
      <c r="Y23" s="38"/>
      <c r="Z23" s="70">
        <f>Y23+X23+W23+V23</f>
        <v>0</v>
      </c>
      <c r="AA23" s="43"/>
      <c r="AB23" s="43"/>
      <c r="AC23" s="43"/>
      <c r="AD23" s="38"/>
      <c r="AE23" s="38"/>
      <c r="AF23" s="38"/>
      <c r="AG23" s="38"/>
      <c r="AH23" s="70">
        <f>AG23+AF23+AE23+AD23</f>
        <v>0</v>
      </c>
      <c r="AI23" s="43"/>
      <c r="AJ23" s="43"/>
      <c r="AK23" s="43"/>
      <c r="AL23" s="38"/>
      <c r="AM23" s="38"/>
      <c r="AN23" s="38"/>
      <c r="AO23" s="38"/>
      <c r="AP23" s="70">
        <f>AO23+AN23+AM23+AL23</f>
        <v>0</v>
      </c>
      <c r="AQ23" s="79">
        <f t="shared" si="0"/>
        <v>0</v>
      </c>
    </row>
    <row r="24" spans="1:43" ht="15">
      <c r="A24" s="39">
        <v>19</v>
      </c>
      <c r="B24" s="39" t="s">
        <v>50</v>
      </c>
      <c r="C24" s="38"/>
      <c r="D24" s="38"/>
      <c r="E24" s="38"/>
      <c r="F24" s="38"/>
      <c r="G24" s="38"/>
      <c r="H24" s="38"/>
      <c r="I24" s="38"/>
      <c r="J24" s="70">
        <f>I24+H24+G24+F24+E24+D24+C24</f>
        <v>0</v>
      </c>
      <c r="K24" s="38"/>
      <c r="L24" s="38"/>
      <c r="M24" s="38"/>
      <c r="N24" s="38"/>
      <c r="O24" s="38"/>
      <c r="P24" s="38"/>
      <c r="Q24" s="38"/>
      <c r="R24" s="70">
        <f>Q24+P24+O24+N24+M24+L24+K24</f>
        <v>0</v>
      </c>
      <c r="S24" s="38"/>
      <c r="T24" s="38"/>
      <c r="U24" s="38"/>
      <c r="V24" s="38"/>
      <c r="W24" s="38"/>
      <c r="X24" s="38"/>
      <c r="Y24" s="38"/>
      <c r="Z24" s="70">
        <f>Y24+X24+W24+V24+U24+T24+S24</f>
        <v>0</v>
      </c>
      <c r="AA24" s="38"/>
      <c r="AB24" s="38"/>
      <c r="AC24" s="38"/>
      <c r="AD24" s="38"/>
      <c r="AE24" s="38"/>
      <c r="AF24" s="38"/>
      <c r="AG24" s="38"/>
      <c r="AH24" s="70">
        <f>AG24+AF24+AE24+AD24+AC24+AB24+AA24</f>
        <v>0</v>
      </c>
      <c r="AI24" s="38"/>
      <c r="AJ24" s="38"/>
      <c r="AK24" s="38"/>
      <c r="AL24" s="38"/>
      <c r="AM24" s="38"/>
      <c r="AN24" s="38"/>
      <c r="AO24" s="38"/>
      <c r="AP24" s="70">
        <f>AO24+AN24+AM24+AL24+AK24+AJ24+AI24</f>
        <v>0</v>
      </c>
      <c r="AQ24" s="79">
        <f t="shared" si="0"/>
        <v>0</v>
      </c>
    </row>
    <row r="25" spans="1:43" ht="15">
      <c r="A25" s="39">
        <v>20</v>
      </c>
      <c r="B25" s="39" t="s">
        <v>54</v>
      </c>
      <c r="C25" s="43"/>
      <c r="D25" s="43"/>
      <c r="E25" s="43"/>
      <c r="F25" s="43"/>
      <c r="G25" s="38"/>
      <c r="H25" s="38"/>
      <c r="I25" s="38"/>
      <c r="J25" s="70">
        <f>I25+H25+G25</f>
        <v>0</v>
      </c>
      <c r="K25" s="43"/>
      <c r="L25" s="43"/>
      <c r="M25" s="43"/>
      <c r="N25" s="43"/>
      <c r="O25" s="38"/>
      <c r="P25" s="38"/>
      <c r="Q25" s="38"/>
      <c r="R25" s="70">
        <f>Q25+P25+O25</f>
        <v>0</v>
      </c>
      <c r="S25" s="43"/>
      <c r="T25" s="43"/>
      <c r="U25" s="43"/>
      <c r="V25" s="43"/>
      <c r="W25" s="38"/>
      <c r="X25" s="38"/>
      <c r="Y25" s="38"/>
      <c r="Z25" s="70">
        <f>Y25+X25+W25</f>
        <v>0</v>
      </c>
      <c r="AA25" s="43"/>
      <c r="AB25" s="43"/>
      <c r="AC25" s="43"/>
      <c r="AD25" s="43"/>
      <c r="AE25" s="38"/>
      <c r="AF25" s="38"/>
      <c r="AG25" s="38"/>
      <c r="AH25" s="70">
        <f>AG25+AF25+AE25</f>
        <v>0</v>
      </c>
      <c r="AI25" s="43"/>
      <c r="AJ25" s="43"/>
      <c r="AK25" s="43"/>
      <c r="AL25" s="43"/>
      <c r="AM25" s="38"/>
      <c r="AN25" s="38"/>
      <c r="AO25" s="38"/>
      <c r="AP25" s="70">
        <f>AO25+AN25+AM25</f>
        <v>0</v>
      </c>
      <c r="AQ25" s="79">
        <f t="shared" si="0"/>
        <v>0</v>
      </c>
    </row>
    <row r="26" spans="1:43" ht="15">
      <c r="A26" s="39">
        <v>21</v>
      </c>
      <c r="B26" s="39" t="s">
        <v>55</v>
      </c>
      <c r="C26" s="43"/>
      <c r="D26" s="43"/>
      <c r="E26" s="43"/>
      <c r="F26" s="43"/>
      <c r="G26" s="38"/>
      <c r="H26" s="38"/>
      <c r="I26" s="38"/>
      <c r="J26" s="70">
        <f>I26+H26+G26</f>
        <v>0</v>
      </c>
      <c r="K26" s="43"/>
      <c r="L26" s="43"/>
      <c r="M26" s="43"/>
      <c r="N26" s="43"/>
      <c r="O26" s="38">
        <v>1</v>
      </c>
      <c r="P26" s="38"/>
      <c r="Q26" s="38"/>
      <c r="R26" s="70">
        <f>Q26+P26+O26</f>
        <v>1</v>
      </c>
      <c r="S26" s="43"/>
      <c r="T26" s="43"/>
      <c r="U26" s="43"/>
      <c r="V26" s="43"/>
      <c r="W26" s="38"/>
      <c r="X26" s="38"/>
      <c r="Y26" s="38"/>
      <c r="Z26" s="70">
        <f>Y26+X26+W26</f>
        <v>0</v>
      </c>
      <c r="AA26" s="43"/>
      <c r="AB26" s="43"/>
      <c r="AC26" s="43"/>
      <c r="AD26" s="43"/>
      <c r="AE26" s="38"/>
      <c r="AF26" s="38"/>
      <c r="AG26" s="38"/>
      <c r="AH26" s="70">
        <f>AG26+AF26+AE26</f>
        <v>0</v>
      </c>
      <c r="AI26" s="43"/>
      <c r="AJ26" s="43"/>
      <c r="AK26" s="43"/>
      <c r="AL26" s="43"/>
      <c r="AM26" s="38"/>
      <c r="AN26" s="38"/>
      <c r="AO26" s="38"/>
      <c r="AP26" s="70">
        <f>AO26+AN26+AM26</f>
        <v>0</v>
      </c>
      <c r="AQ26" s="79">
        <v>0</v>
      </c>
    </row>
    <row r="27" spans="1:43" ht="15">
      <c r="A27" s="39">
        <v>22</v>
      </c>
      <c r="B27" s="39" t="s">
        <v>57</v>
      </c>
      <c r="C27" s="38"/>
      <c r="D27" s="38"/>
      <c r="E27" s="38"/>
      <c r="F27" s="38"/>
      <c r="G27" s="38"/>
      <c r="H27" s="38"/>
      <c r="I27" s="38"/>
      <c r="J27" s="70">
        <f>I27+H27+G27+F27+E27+D27+C27</f>
        <v>0</v>
      </c>
      <c r="K27" s="38"/>
      <c r="L27" s="38"/>
      <c r="M27" s="38"/>
      <c r="N27" s="38"/>
      <c r="O27" s="38"/>
      <c r="P27" s="38"/>
      <c r="Q27" s="38"/>
      <c r="R27" s="70">
        <f>Q27+P27+O27+N27+M27+L27+K27</f>
        <v>0</v>
      </c>
      <c r="S27" s="38"/>
      <c r="T27" s="38"/>
      <c r="U27" s="38"/>
      <c r="V27" s="38"/>
      <c r="W27" s="38"/>
      <c r="X27" s="38"/>
      <c r="Y27" s="38"/>
      <c r="Z27" s="70">
        <f>Y27+X27+W27+V27+U27+T27+S27</f>
        <v>0</v>
      </c>
      <c r="AA27" s="38"/>
      <c r="AB27" s="38"/>
      <c r="AC27" s="38"/>
      <c r="AD27" s="38"/>
      <c r="AE27" s="38"/>
      <c r="AF27" s="38"/>
      <c r="AG27" s="38"/>
      <c r="AH27" s="70">
        <f>AG27+AF27+AE27+AD27+AC27+AB27+AA27</f>
        <v>0</v>
      </c>
      <c r="AI27" s="38"/>
      <c r="AJ27" s="38"/>
      <c r="AK27" s="38"/>
      <c r="AL27" s="38"/>
      <c r="AM27" s="38"/>
      <c r="AN27" s="38"/>
      <c r="AO27" s="38"/>
      <c r="AP27" s="70">
        <f>AO27+AN27+AM27+AL27+AK27+AJ27+AI27</f>
        <v>0</v>
      </c>
      <c r="AQ27" s="79">
        <f t="shared" si="0"/>
        <v>0</v>
      </c>
    </row>
    <row r="28" spans="1:45" ht="18.75">
      <c r="A28" s="46"/>
      <c r="B28" s="73" t="s">
        <v>42</v>
      </c>
      <c r="C28" s="77">
        <f>C27+C24+C22+C21+C19+C18+C17+C16+C14+C12+C11+C10+C9+C8+C6</f>
        <v>3</v>
      </c>
      <c r="D28" s="77">
        <f>D27+D24+D22+D21+D20+D19+D18+D17+D16+D15+D14+D12+D11+D10+D9+D8+D7+D6</f>
        <v>5</v>
      </c>
      <c r="E28" s="77">
        <f>E27+E24+E22+E21+E20+E19+E18+E17+E16+E15+E14+E12+E11+E10+E9+E8+E7+E6</f>
        <v>11</v>
      </c>
      <c r="F28" s="77">
        <f>F27+F24+F23+F22+F21+F20+F19+F18+F17+F16+F15+F14+F12+F11+F10+F9+F8+F7+F6</f>
        <v>10</v>
      </c>
      <c r="G28" s="77">
        <f>G27+G26+G25+G24+G23+G22+G21+G20+G19+G18+G17+G16+G15+G14+G12+G11+G10+G9+G8+G7+G6</f>
        <v>3</v>
      </c>
      <c r="H28" s="77">
        <f>SUM(H6:H27)</f>
        <v>3</v>
      </c>
      <c r="I28" s="77">
        <f>SUM(I6:I27)</f>
        <v>11</v>
      </c>
      <c r="J28" s="77">
        <f>SUM(J6:J27)</f>
        <v>46</v>
      </c>
      <c r="K28" s="77">
        <f>K27+K24+K22+K21+K19+K18+K17+K16+K14+K12+K11+K10+K9+K8+K6</f>
        <v>5</v>
      </c>
      <c r="L28" s="77">
        <f>L27+L24+L22+L21+L20+L19+L18+L17+L16+L15+L14+L12+L11+L10+L9+L8+L7+L6</f>
        <v>15</v>
      </c>
      <c r="M28" s="77">
        <f>M27+M24+M22+M21+M20+M19+M18+M17+M16+M15+M14+M12+M11+M10+M9+M8+M7+M6</f>
        <v>10</v>
      </c>
      <c r="N28" s="77">
        <f>N27+N24+N23+N22+N21+N20+N19+N18+N17+N16+N15+N14+N12+N11+N10+N9+N8+N7+N6</f>
        <v>13</v>
      </c>
      <c r="O28" s="77">
        <f>O27+O26+O25+O24+O23+O22+O21+O20+O19+O18+O17+O16+O15+O14+O12+O11+O10+O9+O8+O7+O6</f>
        <v>9</v>
      </c>
      <c r="P28" s="77">
        <f>SUM(P6:P27)</f>
        <v>6</v>
      </c>
      <c r="Q28" s="77">
        <f>SUM(Q6:Q27)</f>
        <v>5</v>
      </c>
      <c r="R28" s="77">
        <f>SUM(R6:R27)</f>
        <v>63</v>
      </c>
      <c r="S28" s="77">
        <f>S27+S24+S22+S21+S19+S18+S17+S16+S14+S12+S11+S10+S9+S8+S6</f>
        <v>0</v>
      </c>
      <c r="T28" s="77">
        <f>T27+T24+T22+T21+T20+T19+T18+T17+T16+T15+T14+T12+T11+T10+T9+T8+T7+T6</f>
        <v>0</v>
      </c>
      <c r="U28" s="77">
        <f>U27+U24+U22+U21+U20+U19+U18+U17+U16+U15+U14+U12+U11+U10+U9+U8+U7+U6</f>
        <v>2</v>
      </c>
      <c r="V28" s="77">
        <f>V27+V24+V23+V22+V21+V20+V19+V18+V17+V16+V15+V14+V12+V11+V10+V9+V8+V7+V6</f>
        <v>1</v>
      </c>
      <c r="W28" s="77">
        <f>W27+W26+W25+W24+W23+W22+W21+W20+W19+W18+W17+W16+W15+W14+W12+W11+W10+W9+W8+W7+W6</f>
        <v>0</v>
      </c>
      <c r="X28" s="77">
        <f>SUM(X6:X27)</f>
        <v>0</v>
      </c>
      <c r="Y28" s="77">
        <f>SUM(Y6:Y27)</f>
        <v>0</v>
      </c>
      <c r="Z28" s="77">
        <f>SUM(Z6:Z27)</f>
        <v>3</v>
      </c>
      <c r="AA28" s="77">
        <f>AA27+AA24+AA22+AA21+AA19+AA18+AA17+AA16+AA14+AA12+AA11+AA10+AA9+AA8+AA6</f>
        <v>11</v>
      </c>
      <c r="AB28" s="77">
        <f>AB27+AB24+AB22+AB21+AB20+AB19+AB18+AB17+AB16+AB15+AB14+AB12+AB11+AB10+AB9+AB8+AB7+AB6</f>
        <v>11</v>
      </c>
      <c r="AC28" s="77">
        <f>AC27+AC24+AC22+AC21+AC20+AC19+AC18+AC17+AC16+AC15+AC14+AC12+AC11+AC10+AC9+AC8+AC7+AC6</f>
        <v>1</v>
      </c>
      <c r="AD28" s="77">
        <f>AD27+AD24+AD23+AD22+AD21+AD20+AD19+AD18+AD17+AD16+AD15+AD14+AD12+AD11+AD10+AD9+AD8+AD7+AD6</f>
        <v>5</v>
      </c>
      <c r="AE28" s="77">
        <f>AE27+AE26+AE25+AE24+AE23+AE22+AE21+AE20+AE19+AE18+AE17+AE16+AE15+AE14+AE12+AE11+AE10+AE9+AE8+AE7+AE6</f>
        <v>0</v>
      </c>
      <c r="AF28" s="77">
        <f>SUM(AF6:AF27)</f>
        <v>0</v>
      </c>
      <c r="AG28" s="77">
        <f>SUM(AG6:AG27)</f>
        <v>1</v>
      </c>
      <c r="AH28" s="77">
        <f>SUM(AH6:AH27)</f>
        <v>29</v>
      </c>
      <c r="AI28" s="77">
        <f>AI27+AI24+AI22+AI21+AI19+AI18+AI17+AI16+AI14+AI12+AI11+AI10+AI9+AI8+AI6</f>
        <v>6</v>
      </c>
      <c r="AJ28" s="77">
        <f>AJ27+AJ24+AJ22+AJ21+AJ20+AJ19+AJ18+AJ17+AJ16+AJ15+AJ14+AJ12+AJ11+AJ10+AJ9+AJ8+AJ7+AJ6</f>
        <v>2</v>
      </c>
      <c r="AK28" s="77">
        <f>AK27+AK24+AK22+AK21+AK20+AK19+AK18+AK17+AK16+AK15+AK14+AK12+AK11+AK10+AK9+AK8+AK7+AK6</f>
        <v>0</v>
      </c>
      <c r="AL28" s="77">
        <f>AL27+AL24+AL23+AL22+AL21+AL20+AL19+AL18+AL17+AL16+AL15+AL14+AL12+AL11+AL10+AL9+AL8+AL7+AL6</f>
        <v>1</v>
      </c>
      <c r="AM28" s="77">
        <f>AM27+AM26+AM25+AM24+AM23+AM22+AM21+AM20+AM19+AM18+AM17+AM16+AM15+AM14+AM12+AM11+AM10+AM9+AM8+AM7+AM6</f>
        <v>0</v>
      </c>
      <c r="AN28" s="77">
        <f>SUM(AN6:AN27)</f>
        <v>0</v>
      </c>
      <c r="AO28" s="77">
        <f>SUM(AO6:AO27)</f>
        <v>0</v>
      </c>
      <c r="AP28" s="77">
        <f>SUM(AP6:AP27)</f>
        <v>9</v>
      </c>
      <c r="AQ28" s="79">
        <f t="shared" si="0"/>
        <v>150</v>
      </c>
      <c r="AR28" s="74"/>
      <c r="AS28" s="74"/>
    </row>
    <row r="29" spans="1:43" s="34" customFormat="1" ht="15.75" customHeight="1">
      <c r="A29" s="41"/>
      <c r="J29" s="45">
        <f>C28+D28+E28+F28+G28+H28+I28</f>
        <v>46</v>
      </c>
      <c r="K29" s="71"/>
      <c r="L29" s="71"/>
      <c r="M29" s="71"/>
      <c r="N29" s="71"/>
      <c r="R29" s="45">
        <f>K28+L28+M28+N28+O28+P28+Q28</f>
        <v>63</v>
      </c>
      <c r="S29" s="71"/>
      <c r="T29" s="71"/>
      <c r="U29" s="71"/>
      <c r="V29" s="71"/>
      <c r="Z29" s="45">
        <f>S28+T28+U28+V28+W28+X28+Y28</f>
        <v>3</v>
      </c>
      <c r="AA29" s="71"/>
      <c r="AB29" s="71"/>
      <c r="AC29" s="71"/>
      <c r="AD29" s="71"/>
      <c r="AH29" s="45">
        <f>AA28+AB28+AC28+AD28+AE28+AF28+AG28</f>
        <v>29</v>
      </c>
      <c r="AI29" s="71"/>
      <c r="AJ29" s="71"/>
      <c r="AK29" s="71"/>
      <c r="AL29" s="71"/>
      <c r="AP29" s="45">
        <f>AI28+AJ28+AK28+AL28+AM28+AN28+AO28</f>
        <v>9</v>
      </c>
      <c r="AQ29" s="78">
        <f>AP28+AH28+Z28+R28+J28</f>
        <v>150</v>
      </c>
    </row>
    <row r="30" spans="10:43" ht="15">
      <c r="J30" s="81">
        <f>J28/AQ28*AQ30</f>
        <v>0.30666666666666664</v>
      </c>
      <c r="K30" s="72"/>
      <c r="L30" s="72"/>
      <c r="M30" s="72"/>
      <c r="N30" s="72"/>
      <c r="O30" s="36"/>
      <c r="P30" s="36"/>
      <c r="Q30" s="36"/>
      <c r="R30" s="81">
        <f>R28/AQ28*$AQ$30</f>
        <v>0.42</v>
      </c>
      <c r="S30" s="72"/>
      <c r="T30" s="72"/>
      <c r="U30" s="72"/>
      <c r="V30" s="72"/>
      <c r="W30" s="76"/>
      <c r="X30" s="36"/>
      <c r="Y30" s="36"/>
      <c r="Z30" s="81">
        <f>Z28/AQ28*$AQ$30</f>
        <v>0.02</v>
      </c>
      <c r="AA30" s="72"/>
      <c r="AB30" s="72"/>
      <c r="AC30" s="72"/>
      <c r="AD30" s="72"/>
      <c r="AE30" s="36"/>
      <c r="AF30" s="36"/>
      <c r="AG30" s="36"/>
      <c r="AH30" s="81">
        <f>AH28/AQ28*$AQ$30</f>
        <v>0.19333333333333333</v>
      </c>
      <c r="AI30" s="72"/>
      <c r="AJ30" s="72"/>
      <c r="AK30" s="72"/>
      <c r="AL30" s="72"/>
      <c r="AM30" s="36"/>
      <c r="AN30" s="36"/>
      <c r="AO30" s="36"/>
      <c r="AP30" s="81">
        <f>AP28/AQ28*$AQ$30</f>
        <v>0.06</v>
      </c>
      <c r="AQ30" s="80">
        <v>1</v>
      </c>
    </row>
    <row r="32" spans="1:16" ht="15">
      <c r="A32" s="86" t="s">
        <v>221</v>
      </c>
      <c r="B32" s="87"/>
      <c r="C32" s="87"/>
      <c r="D32" s="87"/>
      <c r="E32" s="87"/>
      <c r="F32" s="87"/>
      <c r="G32" s="87"/>
      <c r="H32" s="87"/>
      <c r="I32" s="87"/>
      <c r="J32" s="88"/>
      <c r="K32" s="47"/>
      <c r="L32" s="47"/>
      <c r="M32" s="47"/>
      <c r="N32" s="47"/>
      <c r="O32" s="37"/>
      <c r="P32" s="47">
        <v>0</v>
      </c>
    </row>
    <row r="33" spans="1:11" ht="15">
      <c r="A33" s="83"/>
      <c r="B33" s="104" t="s">
        <v>222</v>
      </c>
      <c r="C33" s="104"/>
      <c r="D33" s="104"/>
      <c r="E33" s="104"/>
      <c r="F33" s="104"/>
      <c r="G33" s="104"/>
      <c r="H33" s="104"/>
      <c r="I33" s="104"/>
      <c r="J33" s="104"/>
      <c r="K33" s="89"/>
    </row>
    <row r="34" spans="1:10" ht="15">
      <c r="A34" s="84"/>
      <c r="B34" s="153" t="s">
        <v>223</v>
      </c>
      <c r="C34" s="154"/>
      <c r="D34" s="154"/>
      <c r="E34" s="154"/>
      <c r="F34" s="154"/>
      <c r="G34" s="154"/>
      <c r="H34" s="154"/>
      <c r="I34" s="154"/>
      <c r="J34" s="155"/>
    </row>
    <row r="35" spans="1:10" ht="15">
      <c r="A35" s="85"/>
      <c r="B35" s="156"/>
      <c r="C35" s="157"/>
      <c r="D35" s="157"/>
      <c r="E35" s="157"/>
      <c r="F35" s="157"/>
      <c r="G35" s="157"/>
      <c r="H35" s="157"/>
      <c r="I35" s="157"/>
      <c r="J35" s="158"/>
    </row>
  </sheetData>
  <sheetProtection/>
  <mergeCells count="12">
    <mergeCell ref="A4:A5"/>
    <mergeCell ref="S4:Z4"/>
    <mergeCell ref="AA4:AH4"/>
    <mergeCell ref="AI4:AP4"/>
    <mergeCell ref="B34:J35"/>
    <mergeCell ref="B33:J33"/>
    <mergeCell ref="A2:AQ2"/>
    <mergeCell ref="A3:AQ3"/>
    <mergeCell ref="C4:J4"/>
    <mergeCell ref="K4:R4"/>
    <mergeCell ref="B4:B5"/>
    <mergeCell ref="AQ4:AQ5"/>
  </mergeCells>
  <printOptions/>
  <pageMargins left="0.10416666666666667" right="0.0625" top="0.19791666666666666" bottom="0.3854166666666667" header="0.3" footer="0.1354166666666666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TOGIRRO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Людмила Владимеровна</cp:lastModifiedBy>
  <cp:lastPrinted>2016-10-20T11:08:42Z</cp:lastPrinted>
  <dcterms:created xsi:type="dcterms:W3CDTF">2011-10-19T14:09:05Z</dcterms:created>
  <dcterms:modified xsi:type="dcterms:W3CDTF">2020-11-09T12:27:40Z</dcterms:modified>
  <cp:category/>
  <cp:version/>
  <cp:contentType/>
  <cp:contentStatus/>
</cp:coreProperties>
</file>